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oit\Nextcloud2\Macadam\orga 2026\Sécurité\Samedi\"/>
    </mc:Choice>
  </mc:AlternateContent>
  <xr:revisionPtr revIDLastSave="0" documentId="13_ncr:1_{F2563C5C-521A-4FCD-8480-8F253947BDC4}" xr6:coauthVersionLast="47" xr6:coauthVersionMax="47" xr10:uidLastSave="{00000000-0000-0000-0000-000000000000}"/>
  <bookViews>
    <workbookView xWindow="-120" yWindow="-120" windowWidth="51840" windowHeight="21120" xr2:uid="{F2358983-0381-4660-B85B-5DDB79B753C7}"/>
  </bookViews>
  <sheets>
    <sheet name="Feuil1" sheetId="1" r:id="rId1"/>
  </sheets>
  <definedNames>
    <definedName name="_xlnm.Print_Area" localSheetId="0">Feuil1!$A$1:$H$85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" i="1" l="1"/>
  <c r="G85" i="1"/>
  <c r="H85" i="1"/>
  <c r="H84" i="1"/>
  <c r="G84" i="1"/>
  <c r="F84" i="1"/>
  <c r="H82" i="1"/>
  <c r="G82" i="1"/>
  <c r="F82" i="1"/>
  <c r="H81" i="1"/>
  <c r="G81" i="1"/>
  <c r="F81" i="1"/>
  <c r="F79" i="1"/>
  <c r="G79" i="1"/>
  <c r="H79" i="1"/>
  <c r="F80" i="1"/>
  <c r="G80" i="1"/>
  <c r="H80" i="1"/>
  <c r="F77" i="1"/>
  <c r="G77" i="1"/>
  <c r="H77" i="1"/>
  <c r="F78" i="1"/>
  <c r="G78" i="1"/>
  <c r="H78" i="1"/>
  <c r="B76" i="1"/>
  <c r="F76" i="1"/>
  <c r="G76" i="1"/>
  <c r="H76" i="1"/>
  <c r="B75" i="1"/>
  <c r="F75" i="1"/>
  <c r="G75" i="1"/>
  <c r="H75" i="1"/>
  <c r="H74" i="1"/>
  <c r="G74" i="1"/>
  <c r="F74" i="1"/>
  <c r="B72" i="1"/>
  <c r="F72" i="1"/>
  <c r="G72" i="1"/>
  <c r="H72" i="1"/>
  <c r="B73" i="1"/>
  <c r="F73" i="1"/>
  <c r="G73" i="1"/>
  <c r="H73" i="1"/>
  <c r="H71" i="1"/>
  <c r="G71" i="1"/>
  <c r="F71" i="1"/>
  <c r="H70" i="1"/>
  <c r="G70" i="1"/>
  <c r="F70" i="1"/>
  <c r="B69" i="1"/>
  <c r="F69" i="1"/>
  <c r="G69" i="1"/>
  <c r="H69" i="1"/>
  <c r="H68" i="1"/>
  <c r="G68" i="1"/>
  <c r="F68" i="1"/>
  <c r="F66" i="1"/>
  <c r="G66" i="1"/>
  <c r="H66" i="1"/>
  <c r="F67" i="1"/>
  <c r="G67" i="1"/>
  <c r="H67" i="1"/>
  <c r="B67" i="1"/>
  <c r="H64" i="1" l="1"/>
  <c r="G64" i="1"/>
  <c r="F64" i="1"/>
  <c r="H65" i="1"/>
  <c r="G65" i="1"/>
  <c r="F65" i="1"/>
  <c r="F52" i="1" l="1"/>
  <c r="F53" i="1"/>
  <c r="F54" i="1"/>
  <c r="F55" i="1"/>
  <c r="F56" i="1"/>
  <c r="F57" i="1"/>
  <c r="F58" i="1"/>
  <c r="F59" i="1"/>
  <c r="F60" i="1"/>
  <c r="F61" i="1"/>
  <c r="F62" i="1"/>
  <c r="F63" i="1"/>
  <c r="G52" i="1"/>
  <c r="G53" i="1"/>
  <c r="G54" i="1"/>
  <c r="G55" i="1"/>
  <c r="G56" i="1"/>
  <c r="G57" i="1"/>
  <c r="G58" i="1"/>
  <c r="G59" i="1"/>
  <c r="G60" i="1"/>
  <c r="G61" i="1"/>
  <c r="G62" i="1"/>
  <c r="G63" i="1"/>
  <c r="H52" i="1"/>
  <c r="H53" i="1"/>
  <c r="H54" i="1"/>
  <c r="H55" i="1"/>
  <c r="H56" i="1"/>
  <c r="H57" i="1"/>
  <c r="H58" i="1"/>
  <c r="H59" i="1"/>
  <c r="H60" i="1"/>
  <c r="H61" i="1"/>
  <c r="H62" i="1"/>
  <c r="H63" i="1"/>
  <c r="B63" i="1"/>
  <c r="B57" i="1"/>
  <c r="H51" i="1"/>
  <c r="G51" i="1"/>
  <c r="F51" i="1"/>
  <c r="H49" i="1"/>
  <c r="G49" i="1"/>
  <c r="F49" i="1"/>
  <c r="F48" i="1"/>
  <c r="G48" i="1"/>
  <c r="H48" i="1"/>
  <c r="B41" i="1"/>
  <c r="B42" i="1"/>
  <c r="B43" i="1"/>
  <c r="B44" i="1"/>
  <c r="B45" i="1"/>
  <c r="B46" i="1"/>
  <c r="B47" i="1"/>
  <c r="B48" i="1"/>
  <c r="B49" i="1"/>
  <c r="F47" i="1"/>
  <c r="G47" i="1"/>
  <c r="H47" i="1"/>
  <c r="F46" i="1"/>
  <c r="G46" i="1"/>
  <c r="H46" i="1"/>
  <c r="H45" i="1"/>
  <c r="G45" i="1"/>
  <c r="F45" i="1"/>
  <c r="H44" i="1"/>
  <c r="G44" i="1"/>
  <c r="F44" i="1"/>
  <c r="H43" i="1"/>
  <c r="G43" i="1"/>
  <c r="F43" i="1"/>
  <c r="H42" i="1" l="1"/>
  <c r="G42" i="1"/>
  <c r="F42" i="1"/>
  <c r="H41" i="1"/>
  <c r="G41" i="1"/>
  <c r="F41" i="1"/>
  <c r="H40" i="1"/>
  <c r="G40" i="1"/>
  <c r="F40" i="1"/>
  <c r="H38" i="1"/>
  <c r="G38" i="1"/>
  <c r="F38" i="1"/>
  <c r="H37" i="1"/>
  <c r="G37" i="1"/>
  <c r="F37" i="1"/>
  <c r="B37" i="1"/>
  <c r="B34" i="1"/>
  <c r="F34" i="1"/>
  <c r="G34" i="1"/>
  <c r="H34" i="1"/>
  <c r="F35" i="1"/>
  <c r="G35" i="1"/>
  <c r="H35" i="1"/>
  <c r="H33" i="1"/>
  <c r="G33" i="1"/>
  <c r="F33" i="1"/>
  <c r="F29" i="1"/>
  <c r="G29" i="1"/>
  <c r="H29" i="1"/>
  <c r="F30" i="1"/>
  <c r="G30" i="1"/>
  <c r="H30" i="1"/>
  <c r="F31" i="1"/>
  <c r="G31" i="1"/>
  <c r="H31" i="1"/>
  <c r="H28" i="1"/>
  <c r="G28" i="1"/>
  <c r="F28" i="1"/>
  <c r="B28" i="1"/>
  <c r="H27" i="1"/>
  <c r="G27" i="1"/>
  <c r="F27" i="1"/>
  <c r="B27" i="1"/>
  <c r="H23" i="1"/>
  <c r="G23" i="1"/>
  <c r="F23" i="1"/>
  <c r="H20" i="1"/>
  <c r="G20" i="1"/>
  <c r="F20" i="1"/>
  <c r="B20" i="1"/>
  <c r="H21" i="1"/>
  <c r="G21" i="1"/>
  <c r="F21" i="1"/>
  <c r="F17" i="1"/>
  <c r="G17" i="1"/>
  <c r="H17" i="1"/>
  <c r="F18" i="1"/>
  <c r="G18" i="1"/>
  <c r="H18" i="1"/>
  <c r="H16" i="1"/>
  <c r="G16" i="1"/>
  <c r="F16" i="1"/>
  <c r="B16" i="1"/>
  <c r="H11" i="1"/>
  <c r="H12" i="1"/>
  <c r="H13" i="1"/>
  <c r="H14" i="1"/>
  <c r="H10" i="1"/>
  <c r="G11" i="1"/>
  <c r="G12" i="1"/>
  <c r="G13" i="1"/>
  <c r="G14" i="1"/>
  <c r="G10" i="1"/>
  <c r="F11" i="1"/>
  <c r="F12" i="1"/>
  <c r="F13" i="1"/>
  <c r="F14" i="1"/>
  <c r="F10" i="1"/>
  <c r="B82" i="1" l="1"/>
  <c r="B84" i="1"/>
  <c r="B81" i="1"/>
  <c r="B61" i="1"/>
  <c r="B62" i="1"/>
  <c r="B64" i="1"/>
  <c r="B65" i="1"/>
  <c r="B66" i="1"/>
  <c r="B68" i="1"/>
  <c r="B70" i="1"/>
  <c r="B71" i="1"/>
  <c r="B74" i="1"/>
  <c r="B77" i="1"/>
  <c r="B78" i="1"/>
  <c r="B79" i="1"/>
  <c r="B60" i="1"/>
  <c r="B56" i="1"/>
  <c r="B58" i="1"/>
  <c r="B55" i="1"/>
  <c r="B40" i="1" l="1"/>
  <c r="B38" i="1"/>
  <c r="B35" i="1"/>
  <c r="B33" i="1"/>
  <c r="B29" i="1"/>
  <c r="B30" i="1"/>
  <c r="B31" i="1"/>
  <c r="B23" i="1"/>
  <c r="B11" i="1"/>
  <c r="B12" i="1"/>
  <c r="B13" i="1"/>
  <c r="B14" i="1"/>
  <c r="B17" i="1"/>
  <c r="B18" i="1"/>
  <c r="B19" i="1"/>
  <c r="B21" i="1"/>
  <c r="B10" i="1"/>
</calcChain>
</file>

<file path=xl/sharedStrings.xml><?xml version="1.0" encoding="utf-8"?>
<sst xmlns="http://schemas.openxmlformats.org/spreadsheetml/2006/main" count="114" uniqueCount="105">
  <si>
    <t>KILOMETRES</t>
  </si>
  <si>
    <t>ITINERAIRE</t>
  </si>
  <si>
    <t>HORAIRES en Km/h</t>
  </si>
  <si>
    <t>Parcourus</t>
  </si>
  <si>
    <t>Restants</t>
  </si>
  <si>
    <t>MEURTHE ET MOSELLE (54)</t>
  </si>
  <si>
    <t>JARNY, Mairie, rue Gambetta</t>
  </si>
  <si>
    <t>Au rond point, 1ère sortie, avenue Wilson</t>
  </si>
  <si>
    <t>D958</t>
  </si>
  <si>
    <t>Au rond point, 1ère sortie, avenue de Nancy</t>
  </si>
  <si>
    <t>D952</t>
  </si>
  <si>
    <t>PASSAGE A NIVEAU</t>
  </si>
  <si>
    <t>D903</t>
  </si>
  <si>
    <t>MARS LA TOUR, à gauche direction PONT A MOUSSON</t>
  </si>
  <si>
    <t>A droite, direction PAGNY SUR MOSELLE</t>
  </si>
  <si>
    <t>D13</t>
  </si>
  <si>
    <t>A gauche, direction ONVILLE</t>
  </si>
  <si>
    <t>Intersection D13/D142, tout droit</t>
  </si>
  <si>
    <t>Intersection D13/D14, tout droit</t>
  </si>
  <si>
    <t>ONVILLE, à gauche direction PAGNY SUR MOSELLE</t>
  </si>
  <si>
    <t>VANDELAINVILLE</t>
  </si>
  <si>
    <t>MOSELLE (57)</t>
  </si>
  <si>
    <t>D91 + D6</t>
  </si>
  <si>
    <t>NOVEANT SUR MOSELLE</t>
  </si>
  <si>
    <t>A droite, direction CORNY SUR MOSELLE</t>
  </si>
  <si>
    <t>D66</t>
  </si>
  <si>
    <t>A droite, direction CORNY sur le pont</t>
  </si>
  <si>
    <t>D657</t>
  </si>
  <si>
    <t>D67</t>
  </si>
  <si>
    <t>A gauche, direction ARRY</t>
  </si>
  <si>
    <t>ARRY</t>
  </si>
  <si>
    <t>LORRY MARDIGNY, tout droit</t>
  </si>
  <si>
    <t>D5</t>
  </si>
  <si>
    <t>LONGEVILLE LES CHEMINOT</t>
  </si>
  <si>
    <t>D110L + D70</t>
  </si>
  <si>
    <t>EPLY, suivre ROUVES</t>
  </si>
  <si>
    <t>ROUVES</t>
  </si>
  <si>
    <t>D913</t>
  </si>
  <si>
    <t>NOMENY, à droite direction Centre Ville</t>
  </si>
  <si>
    <t>Au rond point, 3ème sortie, passage sur le pont</t>
  </si>
  <si>
    <t>AMANCE</t>
  </si>
  <si>
    <t>D86</t>
  </si>
  <si>
    <t>D70</t>
  </si>
  <si>
    <t>A gauche, direction NOMENY</t>
  </si>
  <si>
    <t>BRIN SUR SEILLE</t>
  </si>
  <si>
    <t>BEY SUR SEILLE</t>
  </si>
  <si>
    <t>ARRAYE ET HAN</t>
  </si>
  <si>
    <t>MOIVRONS</t>
  </si>
  <si>
    <t>SIVRY</t>
  </si>
  <si>
    <t>D120</t>
  </si>
  <si>
    <t>D10</t>
  </si>
  <si>
    <t>CHEMINOT, rue de Metz</t>
  </si>
  <si>
    <t>D910</t>
  </si>
  <si>
    <t>A droite, direction EPLY</t>
  </si>
  <si>
    <t>A gauche, direction SAINT AVOLD</t>
  </si>
  <si>
    <t>12h45</t>
  </si>
  <si>
    <t>DEPART REEL, Intersection VILLE SUR YRON</t>
  </si>
  <si>
    <t>Au rond pont, 1ère sortie, direction A31</t>
  </si>
  <si>
    <t>A gauche, direction CUSTINES</t>
  </si>
  <si>
    <t>A gauche, direction SIVRY</t>
  </si>
  <si>
    <t>BELLEAU</t>
  </si>
  <si>
    <t>A gauche, direction MAZERULLES</t>
  </si>
  <si>
    <t>MAZERULLES</t>
  </si>
  <si>
    <t>ARMAUCOURT, suivre BRIN / SEILLE</t>
  </si>
  <si>
    <t>LANFROICOURT, à gauche puis à droite direction BRIN</t>
  </si>
  <si>
    <t>ERBEVILLER SUR AMEZULE</t>
  </si>
  <si>
    <t>A gauche puis à droite, direction ERBEVILLER</t>
  </si>
  <si>
    <t>A gauche, direction REMEREVILLE</t>
  </si>
  <si>
    <t>REMEREVILLE</t>
  </si>
  <si>
    <t>CERVILLE</t>
  </si>
  <si>
    <t>A droite, direction NANCY</t>
  </si>
  <si>
    <r>
      <t xml:space="preserve">A droite, Route de Nancy, </t>
    </r>
    <r>
      <rPr>
        <i/>
        <sz val="11"/>
        <color rgb="FF000000"/>
        <rFont val="Calibri"/>
        <family val="2"/>
      </rPr>
      <t>GRDF Gaz</t>
    </r>
  </si>
  <si>
    <t>LAITRE SOUS AMANCE</t>
  </si>
  <si>
    <t>A gauche, entrée BOUXIERES AUX CHENES</t>
  </si>
  <si>
    <t>Cote d'AMANCE     1,8km à 7%</t>
  </si>
  <si>
    <t>Rue d'Agincourt</t>
  </si>
  <si>
    <t>Arrivée, rue Victor Hugo, BOUXIERES AUX CHENES</t>
  </si>
  <si>
    <t>A droite, direction ARRAYE ET HAN</t>
  </si>
  <si>
    <t>A droite, AMANCE</t>
  </si>
  <si>
    <t>A droite, direction BOUXIERES</t>
  </si>
  <si>
    <t>A gauche, rue Victor Hugo (Déviation DS tout droit)</t>
  </si>
  <si>
    <t>BAYONVILLE SUR MAD (Sortie)</t>
  </si>
  <si>
    <t xml:space="preserve">Cote de ARRY     2,8km à 5,7% </t>
  </si>
  <si>
    <t xml:space="preserve">Cote de ONVILLE     1,5km à 6,2% </t>
  </si>
  <si>
    <t>Cote de Moivrons     2km à 5%</t>
  </si>
  <si>
    <t>D44</t>
  </si>
  <si>
    <t>D70H</t>
  </si>
  <si>
    <t>D80</t>
  </si>
  <si>
    <t>D83</t>
  </si>
  <si>
    <t>D37</t>
  </si>
  <si>
    <t>LANEUVELOTTE, tout droit</t>
  </si>
  <si>
    <t>Intersection D13/D28, tout droit</t>
  </si>
  <si>
    <t>ARNAVILLE, à gauche D91 direction Novéant</t>
  </si>
  <si>
    <t>Entrée Arnaville</t>
  </si>
  <si>
    <t>CORNY SUR MOSELLE, à droite, direction ARRY</t>
  </si>
  <si>
    <t>SILLEGNY, à droite, direction LONGEVILLE LES CHEMINOT</t>
  </si>
  <si>
    <t>Entrée Nomeny, cimetière</t>
  </si>
  <si>
    <t>A droite direction Brin</t>
  </si>
  <si>
    <t>A droite D80 direction Erbéviller-sur-Amezule</t>
  </si>
  <si>
    <t>A droite D80 (Carrefour Route d'Hoéville)</t>
  </si>
  <si>
    <t>Carrefour Velaine sour Amance/Buissoncourt</t>
  </si>
  <si>
    <t>GAZPAR</t>
  </si>
  <si>
    <t>Carrefour Séichamps (Voirincourt)</t>
  </si>
  <si>
    <t>Pif/paf direction Amance</t>
  </si>
  <si>
    <t>Fleuryfontaine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</si>
</sst>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20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i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21" fontId="6" fillId="8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1" fontId="1" fillId="0" borderId="1" xfId="0" applyNumberFormat="1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21" fontId="6" fillId="9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21" fontId="6" fillId="1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21" fontId="7" fillId="9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vertical="center"/>
    </xf>
    <xf numFmtId="21" fontId="6" fillId="13" borderId="1" xfId="0" applyNumberFormat="1" applyFont="1" applyFill="1" applyBorder="1" applyAlignment="1">
      <alignment horizontal="center" vertical="center"/>
    </xf>
    <xf numFmtId="21" fontId="1" fillId="9" borderId="1" xfId="0" applyNumberFormat="1" applyFont="1" applyFill="1" applyBorder="1" applyAlignment="1">
      <alignment horizontal="center" vertical="center"/>
    </xf>
    <xf numFmtId="21" fontId="1" fillId="12" borderId="1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4</xdr:row>
      <xdr:rowOff>28575</xdr:rowOff>
    </xdr:from>
    <xdr:to>
      <xdr:col>2</xdr:col>
      <xdr:colOff>196850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D15C35D-C1B4-449D-89A6-54303077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819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57547</xdr:colOff>
      <xdr:row>5</xdr:row>
      <xdr:rowOff>15875</xdr:rowOff>
    </xdr:from>
    <xdr:to>
      <xdr:col>2</xdr:col>
      <xdr:colOff>200422</xdr:colOff>
      <xdr:row>5</xdr:row>
      <xdr:rowOff>161925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5E82E8-5C19-4D6F-B119-C69DD635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547" y="1004094"/>
          <a:ext cx="1460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49389</xdr:colOff>
      <xdr:row>10</xdr:row>
      <xdr:rowOff>28574</xdr:rowOff>
    </xdr:from>
    <xdr:to>
      <xdr:col>2</xdr:col>
      <xdr:colOff>180975</xdr:colOff>
      <xdr:row>10</xdr:row>
      <xdr:rowOff>170335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852F10E-6D06-43E5-ABA3-58BEFA94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389" y="1777710"/>
          <a:ext cx="128411" cy="141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44958</xdr:colOff>
      <xdr:row>11</xdr:row>
      <xdr:rowOff>28575</xdr:rowOff>
    </xdr:from>
    <xdr:to>
      <xdr:col>2</xdr:col>
      <xdr:colOff>177800</xdr:colOff>
      <xdr:row>11</xdr:row>
      <xdr:rowOff>165099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0C3CE99-0060-4E4A-865B-3FD186E5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958" y="1962150"/>
          <a:ext cx="136017" cy="133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3</xdr:col>
      <xdr:colOff>1192</xdr:colOff>
      <xdr:row>7</xdr:row>
      <xdr:rowOff>171450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83CED14-E797-4077-ACCF-B733D42B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62075"/>
          <a:ext cx="2540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26</xdr:row>
      <xdr:rowOff>35718</xdr:rowOff>
    </xdr:from>
    <xdr:to>
      <xdr:col>2</xdr:col>
      <xdr:colOff>197466</xdr:colOff>
      <xdr:row>26</xdr:row>
      <xdr:rowOff>174304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E99A33B-A2FD-42F1-87E4-48E89D58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3702843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27</xdr:row>
      <xdr:rowOff>35718</xdr:rowOff>
    </xdr:from>
    <xdr:to>
      <xdr:col>2</xdr:col>
      <xdr:colOff>197466</xdr:colOff>
      <xdr:row>27</xdr:row>
      <xdr:rowOff>174304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3E45EE8-B679-495C-BAFA-2910FFF5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3893343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67813</xdr:colOff>
      <xdr:row>28</xdr:row>
      <xdr:rowOff>30610</xdr:rowOff>
    </xdr:from>
    <xdr:to>
      <xdr:col>2</xdr:col>
      <xdr:colOff>208924</xdr:colOff>
      <xdr:row>28</xdr:row>
      <xdr:rowOff>162846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A6833B3-73D9-4CA0-83C5-3B9E4715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7238" y="5402710"/>
          <a:ext cx="141111" cy="132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33</xdr:row>
      <xdr:rowOff>35718</xdr:rowOff>
    </xdr:from>
    <xdr:to>
      <xdr:col>2</xdr:col>
      <xdr:colOff>197466</xdr:colOff>
      <xdr:row>33</xdr:row>
      <xdr:rowOff>174304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42571EAF-EEC0-40F8-90B0-37C9E3AE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5417343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45771</xdr:colOff>
      <xdr:row>52</xdr:row>
      <xdr:rowOff>25135</xdr:rowOff>
    </xdr:from>
    <xdr:to>
      <xdr:col>2</xdr:col>
      <xdr:colOff>190057</xdr:colOff>
      <xdr:row>52</xdr:row>
      <xdr:rowOff>160546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2D446B4-183F-4059-8B9E-A1BB97CD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71" y="8858691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67</xdr:row>
      <xdr:rowOff>35718</xdr:rowOff>
    </xdr:from>
    <xdr:to>
      <xdr:col>2</xdr:col>
      <xdr:colOff>197466</xdr:colOff>
      <xdr:row>67</xdr:row>
      <xdr:rowOff>174304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B941F2A5-CC87-4FD6-8656-568D8F8D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11525249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70</xdr:row>
      <xdr:rowOff>35718</xdr:rowOff>
    </xdr:from>
    <xdr:to>
      <xdr:col>2</xdr:col>
      <xdr:colOff>197466</xdr:colOff>
      <xdr:row>70</xdr:row>
      <xdr:rowOff>174304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0BDF0C5-CF32-4970-9B22-25C847EC1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12668249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77</xdr:row>
      <xdr:rowOff>23018</xdr:rowOff>
    </xdr:from>
    <xdr:to>
      <xdr:col>2</xdr:col>
      <xdr:colOff>197466</xdr:colOff>
      <xdr:row>77</xdr:row>
      <xdr:rowOff>164779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4151F3B-277D-4B92-8CC4-FDF6E4CD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12088018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53577</xdr:colOff>
      <xdr:row>29</xdr:row>
      <xdr:rowOff>26987</xdr:rowOff>
    </xdr:from>
    <xdr:to>
      <xdr:col>2</xdr:col>
      <xdr:colOff>180069</xdr:colOff>
      <xdr:row>29</xdr:row>
      <xdr:rowOff>160336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C5E23631-934F-4855-95DB-4AF4B23F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577" y="4456112"/>
          <a:ext cx="123317" cy="136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53577</xdr:colOff>
      <xdr:row>51</xdr:row>
      <xdr:rowOff>26987</xdr:rowOff>
    </xdr:from>
    <xdr:to>
      <xdr:col>2</xdr:col>
      <xdr:colOff>170544</xdr:colOff>
      <xdr:row>51</xdr:row>
      <xdr:rowOff>169861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3182DA45-D1B2-41F7-9EAE-E32AB1FB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577" y="8849518"/>
          <a:ext cx="116967" cy="142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67688</xdr:colOff>
      <xdr:row>45</xdr:row>
      <xdr:rowOff>19931</xdr:rowOff>
    </xdr:from>
    <xdr:to>
      <xdr:col>2</xdr:col>
      <xdr:colOff>181480</xdr:colOff>
      <xdr:row>45</xdr:row>
      <xdr:rowOff>159630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25327D8-49FF-4582-993D-89AB077B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88" y="7519987"/>
          <a:ext cx="116967" cy="142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46930</xdr:colOff>
      <xdr:row>64</xdr:row>
      <xdr:rowOff>26987</xdr:rowOff>
    </xdr:from>
    <xdr:to>
      <xdr:col>2</xdr:col>
      <xdr:colOff>190501</xdr:colOff>
      <xdr:row>64</xdr:row>
      <xdr:rowOff>169861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457F4F53-0A9A-40F1-80ED-66B2D501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930" y="10745119"/>
          <a:ext cx="143571" cy="142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304800</xdr:colOff>
      <xdr:row>32</xdr:row>
      <xdr:rowOff>114300</xdr:rowOff>
    </xdr:to>
    <xdr:sp macro="" textlink="">
      <xdr:nvSpPr>
        <xdr:cNvPr id="1026" name="AutoShape 2" descr="Marquage au sol - Flèche directionnelle tout droit">
          <a:extLst>
            <a:ext uri="{FF2B5EF4-FFF2-40B4-BE49-F238E27FC236}">
              <a16:creationId xmlns:a16="http://schemas.microsoft.com/office/drawing/2014/main" id="{461AFE16-511F-2883-F600-41070E88B168}"/>
            </a:ext>
          </a:extLst>
        </xdr:cNvPr>
        <xdr:cNvSpPr>
          <a:spLocks noChangeAspect="1" noChangeArrowheads="1"/>
        </xdr:cNvSpPr>
      </xdr:nvSpPr>
      <xdr:spPr bwMode="auto">
        <a:xfrm>
          <a:off x="11182350" y="481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65485</xdr:colOff>
      <xdr:row>16</xdr:row>
      <xdr:rowOff>17859</xdr:rowOff>
    </xdr:from>
    <xdr:to>
      <xdr:col>2</xdr:col>
      <xdr:colOff>188802</xdr:colOff>
      <xdr:row>16</xdr:row>
      <xdr:rowOff>160733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97ECDA2-6A9B-45C7-9DC0-1DEDA746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485" y="2530078"/>
          <a:ext cx="123317" cy="146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12</xdr:row>
      <xdr:rowOff>17859</xdr:rowOff>
    </xdr:from>
    <xdr:to>
      <xdr:col>2</xdr:col>
      <xdr:colOff>202803</xdr:colOff>
      <xdr:row>12</xdr:row>
      <xdr:rowOff>170289</xdr:rowOff>
    </xdr:to>
    <xdr:pic>
      <xdr:nvPicPr>
        <xdr:cNvPr id="39" name="Image 38" descr="Marquage au sol - Flèche directionnelle tout droit">
          <a:extLst>
            <a:ext uri="{FF2B5EF4-FFF2-40B4-BE49-F238E27FC236}">
              <a16:creationId xmlns:a16="http://schemas.microsoft.com/office/drawing/2014/main" id="{9798CF2B-554C-4D5E-B3CF-EA4268F7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149078"/>
          <a:ext cx="152003" cy="152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51197</xdr:colOff>
      <xdr:row>13</xdr:row>
      <xdr:rowOff>15479</xdr:rowOff>
    </xdr:from>
    <xdr:to>
      <xdr:col>2</xdr:col>
      <xdr:colOff>196850</xdr:colOff>
      <xdr:row>13</xdr:row>
      <xdr:rowOff>164734</xdr:rowOff>
    </xdr:to>
    <xdr:pic>
      <xdr:nvPicPr>
        <xdr:cNvPr id="40" name="Image 39" descr="Marquage au sol - Flèche directionnelle tout droit">
          <a:extLst>
            <a:ext uri="{FF2B5EF4-FFF2-40B4-BE49-F238E27FC236}">
              <a16:creationId xmlns:a16="http://schemas.microsoft.com/office/drawing/2014/main" id="{DA35C953-9906-4541-9684-0874E932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197" y="2337198"/>
          <a:ext cx="148828" cy="152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53578</xdr:colOff>
      <xdr:row>32</xdr:row>
      <xdr:rowOff>17859</xdr:rowOff>
    </xdr:from>
    <xdr:to>
      <xdr:col>2</xdr:col>
      <xdr:colOff>202406</xdr:colOff>
      <xdr:row>32</xdr:row>
      <xdr:rowOff>170289</xdr:rowOff>
    </xdr:to>
    <xdr:pic>
      <xdr:nvPicPr>
        <xdr:cNvPr id="41" name="Image 40" descr="Marquage au sol - Flèche directionnelle tout droit">
          <a:extLst>
            <a:ext uri="{FF2B5EF4-FFF2-40B4-BE49-F238E27FC236}">
              <a16:creationId xmlns:a16="http://schemas.microsoft.com/office/drawing/2014/main" id="{3FA96999-B87A-483B-A6E8-A7B2B856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578" y="5018484"/>
          <a:ext cx="145653" cy="152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56752</xdr:colOff>
      <xdr:row>43</xdr:row>
      <xdr:rowOff>32940</xdr:rowOff>
    </xdr:from>
    <xdr:to>
      <xdr:col>2</xdr:col>
      <xdr:colOff>190102</xdr:colOff>
      <xdr:row>43</xdr:row>
      <xdr:rowOff>169465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2D75FC66-B905-4E5E-A03F-45DC10A71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752" y="7331471"/>
          <a:ext cx="133350" cy="13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56752</xdr:colOff>
      <xdr:row>44</xdr:row>
      <xdr:rowOff>32940</xdr:rowOff>
    </xdr:from>
    <xdr:to>
      <xdr:col>2</xdr:col>
      <xdr:colOff>190102</xdr:colOff>
      <xdr:row>44</xdr:row>
      <xdr:rowOff>169465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BFB2F887-778C-451C-8E15-8DF62FC1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752" y="7521971"/>
          <a:ext cx="133350" cy="13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50403</xdr:colOff>
      <xdr:row>42</xdr:row>
      <xdr:rowOff>23812</xdr:rowOff>
    </xdr:from>
    <xdr:to>
      <xdr:col>2</xdr:col>
      <xdr:colOff>197864</xdr:colOff>
      <xdr:row>42</xdr:row>
      <xdr:rowOff>168748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34EE4BAD-F331-4EB8-ADA5-13333B55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03" y="7131843"/>
          <a:ext cx="150636" cy="144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57729</xdr:colOff>
      <xdr:row>36</xdr:row>
      <xdr:rowOff>24741</xdr:rowOff>
    </xdr:from>
    <xdr:to>
      <xdr:col>2</xdr:col>
      <xdr:colOff>187396</xdr:colOff>
      <xdr:row>36</xdr:row>
      <xdr:rowOff>164440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D7E83907-2E6A-4B0C-94D1-BE560F74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132" y="5970650"/>
          <a:ext cx="129667" cy="136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57729</xdr:colOff>
      <xdr:row>37</xdr:row>
      <xdr:rowOff>24741</xdr:rowOff>
    </xdr:from>
    <xdr:to>
      <xdr:col>2</xdr:col>
      <xdr:colOff>198840</xdr:colOff>
      <xdr:row>37</xdr:row>
      <xdr:rowOff>160152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DCCABC13-4EE7-4562-B87C-ACB22E32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132" y="6160325"/>
          <a:ext cx="144286" cy="13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61338</xdr:colOff>
      <xdr:row>46</xdr:row>
      <xdr:rowOff>24164</xdr:rowOff>
    </xdr:from>
    <xdr:to>
      <xdr:col>2</xdr:col>
      <xdr:colOff>181480</xdr:colOff>
      <xdr:row>46</xdr:row>
      <xdr:rowOff>163863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8F190EF6-3888-46B2-BC21-3FB2C375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338" y="7714720"/>
          <a:ext cx="116967" cy="142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56355</xdr:colOff>
      <xdr:row>80</xdr:row>
      <xdr:rowOff>41399</xdr:rowOff>
    </xdr:from>
    <xdr:to>
      <xdr:col>2</xdr:col>
      <xdr:colOff>197466</xdr:colOff>
      <xdr:row>80</xdr:row>
      <xdr:rowOff>183160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FA355270-28B8-4290-A6A5-1AC154D4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355" y="12664531"/>
          <a:ext cx="141111" cy="135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63807</xdr:colOff>
      <xdr:row>81</xdr:row>
      <xdr:rowOff>22141</xdr:rowOff>
    </xdr:from>
    <xdr:to>
      <xdr:col>2</xdr:col>
      <xdr:colOff>183949</xdr:colOff>
      <xdr:row>81</xdr:row>
      <xdr:rowOff>165015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997C601F-EC6A-488D-AA32-4B6A1722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07" y="12835773"/>
          <a:ext cx="123317" cy="146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77845</xdr:colOff>
      <xdr:row>83</xdr:row>
      <xdr:rowOff>22142</xdr:rowOff>
    </xdr:from>
    <xdr:to>
      <xdr:col>2</xdr:col>
      <xdr:colOff>188462</xdr:colOff>
      <xdr:row>83</xdr:row>
      <xdr:rowOff>165016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438681EA-4F08-4980-A21B-DD470BE0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845" y="13417300"/>
          <a:ext cx="110617" cy="13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45092</xdr:colOff>
      <xdr:row>59</xdr:row>
      <xdr:rowOff>30162</xdr:rowOff>
    </xdr:from>
    <xdr:to>
      <xdr:col>2</xdr:col>
      <xdr:colOff>182313</xdr:colOff>
      <xdr:row>59</xdr:row>
      <xdr:rowOff>169861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9EDA139B-8A82-4B87-88CC-40BDFE1C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092" y="9986294"/>
          <a:ext cx="140396" cy="13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206376</xdr:colOff>
      <xdr:row>84</xdr:row>
      <xdr:rowOff>7788</xdr:rowOff>
    </xdr:from>
    <xdr:to>
      <xdr:col>3</xdr:col>
      <xdr:colOff>540802</xdr:colOff>
      <xdr:row>84</xdr:row>
      <xdr:rowOff>283130</xdr:rowOff>
    </xdr:to>
    <xdr:pic>
      <xdr:nvPicPr>
        <xdr:cNvPr id="48" name="Image 47" descr="Drapeau à damier — Wikipédia">
          <a:extLst>
            <a:ext uri="{FF2B5EF4-FFF2-40B4-BE49-F238E27FC236}">
              <a16:creationId xmlns:a16="http://schemas.microsoft.com/office/drawing/2014/main" id="{635F9285-5E64-4C45-8B92-F4B9DA13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6047" y="13593446"/>
          <a:ext cx="334426" cy="275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49860</xdr:colOff>
      <xdr:row>73</xdr:row>
      <xdr:rowOff>26132</xdr:rowOff>
    </xdr:from>
    <xdr:to>
      <xdr:col>2</xdr:col>
      <xdr:colOff>198688</xdr:colOff>
      <xdr:row>73</xdr:row>
      <xdr:rowOff>181737</xdr:rowOff>
    </xdr:to>
    <xdr:pic>
      <xdr:nvPicPr>
        <xdr:cNvPr id="49" name="Image 48" descr="Marquage au sol - Flèche directionnelle tout droit">
          <a:extLst>
            <a:ext uri="{FF2B5EF4-FFF2-40B4-BE49-F238E27FC236}">
              <a16:creationId xmlns:a16="http://schemas.microsoft.com/office/drawing/2014/main" id="{5F7B609C-7DCA-4306-B4BF-C1A1AF3B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860" y="11887264"/>
          <a:ext cx="152003" cy="152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7129-7B6E-4657-99EA-CEE9AC6128DA}">
  <sheetPr>
    <pageSetUpPr fitToPage="1"/>
  </sheetPr>
  <dimension ref="A1:H85"/>
  <sheetViews>
    <sheetView tabSelected="1" view="pageBreakPreview" zoomScaleNormal="160" zoomScaleSheetLayoutView="100" workbookViewId="0">
      <selection activeCell="A52" sqref="A52:XFD52"/>
    </sheetView>
  </sheetViews>
  <sheetFormatPr baseColWidth="10" defaultRowHeight="15" x14ac:dyDescent="0.25"/>
  <cols>
    <col min="3" max="3" width="3.5703125" customWidth="1"/>
    <col min="5" max="5" width="48.28515625" bestFit="1" customWidth="1"/>
  </cols>
  <sheetData>
    <row r="1" spans="1:8" ht="16.5" thickBot="1" x14ac:dyDescent="0.3">
      <c r="A1" s="48" t="s">
        <v>0</v>
      </c>
      <c r="B1" s="49"/>
      <c r="C1" s="1"/>
      <c r="D1" s="50" t="s">
        <v>1</v>
      </c>
      <c r="E1" s="51"/>
      <c r="F1" s="54" t="s">
        <v>2</v>
      </c>
      <c r="G1" s="55"/>
      <c r="H1" s="55"/>
    </row>
    <row r="2" spans="1:8" ht="16.5" thickBot="1" x14ac:dyDescent="0.3">
      <c r="A2" s="2" t="s">
        <v>3</v>
      </c>
      <c r="B2" s="2" t="s">
        <v>4</v>
      </c>
      <c r="C2" s="3"/>
      <c r="D2" s="52"/>
      <c r="E2" s="53"/>
      <c r="F2" s="4">
        <v>38</v>
      </c>
      <c r="G2" s="4">
        <v>40</v>
      </c>
      <c r="H2" s="4">
        <v>42</v>
      </c>
    </row>
    <row r="3" spans="1:8" ht="16.5" thickBot="1" x14ac:dyDescent="0.3">
      <c r="A3" s="45" t="s">
        <v>5</v>
      </c>
      <c r="B3" s="46"/>
      <c r="C3" s="46"/>
      <c r="D3" s="46"/>
      <c r="E3" s="46"/>
      <c r="F3" s="46"/>
      <c r="G3" s="46"/>
      <c r="H3" s="47"/>
    </row>
    <row r="4" spans="1:8" ht="15" customHeight="1" thickBot="1" x14ac:dyDescent="0.3">
      <c r="A4" s="5">
        <v>5.5</v>
      </c>
      <c r="B4" s="5">
        <v>0</v>
      </c>
      <c r="C4" s="5"/>
      <c r="D4" s="6"/>
      <c r="E4" s="32" t="s">
        <v>6</v>
      </c>
      <c r="F4" s="7" t="s">
        <v>55</v>
      </c>
      <c r="G4" s="7" t="s">
        <v>55</v>
      </c>
      <c r="H4" s="8" t="s">
        <v>55</v>
      </c>
    </row>
    <row r="5" spans="1:8" ht="15" customHeight="1" thickBot="1" x14ac:dyDescent="0.3">
      <c r="A5" s="9">
        <v>5.4</v>
      </c>
      <c r="B5" s="10">
        <v>0.1</v>
      </c>
      <c r="C5" s="9"/>
      <c r="D5" s="11"/>
      <c r="E5" s="12" t="s">
        <v>7</v>
      </c>
      <c r="F5" s="8"/>
      <c r="G5" s="8"/>
      <c r="H5" s="8"/>
    </row>
    <row r="6" spans="1:8" ht="15" customHeight="1" thickBot="1" x14ac:dyDescent="0.3">
      <c r="A6" s="9">
        <v>4.8</v>
      </c>
      <c r="B6" s="10">
        <v>0.7</v>
      </c>
      <c r="C6" s="9"/>
      <c r="D6" s="11" t="s">
        <v>8</v>
      </c>
      <c r="E6" s="12" t="s">
        <v>9</v>
      </c>
      <c r="F6" s="8"/>
      <c r="G6" s="8"/>
      <c r="H6" s="8"/>
    </row>
    <row r="7" spans="1:8" ht="15" customHeight="1" thickBot="1" x14ac:dyDescent="0.3">
      <c r="A7" s="9"/>
      <c r="B7" s="10"/>
      <c r="C7" s="9"/>
      <c r="D7" s="11"/>
      <c r="E7" s="12"/>
      <c r="F7" s="8"/>
      <c r="G7" s="8"/>
      <c r="H7" s="8"/>
    </row>
    <row r="8" spans="1:8" ht="15.75" thickBot="1" x14ac:dyDescent="0.3">
      <c r="A8" s="13">
        <v>3</v>
      </c>
      <c r="B8" s="13">
        <v>2.5</v>
      </c>
      <c r="C8" s="14"/>
      <c r="D8" s="13"/>
      <c r="E8" s="14" t="s">
        <v>11</v>
      </c>
      <c r="F8" s="15"/>
      <c r="G8" s="15"/>
      <c r="H8" s="15"/>
    </row>
    <row r="9" spans="1:8" ht="15.75" thickBot="1" x14ac:dyDescent="0.3">
      <c r="A9" s="40">
        <v>0</v>
      </c>
      <c r="B9" s="40">
        <v>108</v>
      </c>
      <c r="C9" s="41"/>
      <c r="D9" s="40"/>
      <c r="E9" s="41" t="s">
        <v>56</v>
      </c>
      <c r="F9" s="42">
        <v>0.53819444444444442</v>
      </c>
      <c r="G9" s="42">
        <v>0.53819444444444442</v>
      </c>
      <c r="H9" s="42">
        <v>0.53819444444444442</v>
      </c>
    </row>
    <row r="10" spans="1:8" ht="15.75" thickBot="1" x14ac:dyDescent="0.3">
      <c r="A10" s="16">
        <v>1.3</v>
      </c>
      <c r="B10" s="16">
        <f>$B$9-A10</f>
        <v>106.7</v>
      </c>
      <c r="C10" s="17"/>
      <c r="D10" s="16" t="s">
        <v>12</v>
      </c>
      <c r="E10" s="17" t="s">
        <v>13</v>
      </c>
      <c r="F10" s="18">
        <f>$F$9+(A10*"1:0:0"/$F$2)</f>
        <v>0.53961988304093567</v>
      </c>
      <c r="G10" s="18">
        <f>$G$9+(A10*"1:0:0"/$G$2)</f>
        <v>0.53954861111111108</v>
      </c>
      <c r="H10" s="18">
        <f>$H$9+(A10*"1:0:0"/$H$2)</f>
        <v>0.53948412698412695</v>
      </c>
    </row>
    <row r="11" spans="1:8" ht="15.75" thickBot="1" x14ac:dyDescent="0.3">
      <c r="A11" s="16">
        <v>2.2000000000000002</v>
      </c>
      <c r="B11" s="16">
        <f t="shared" ref="B11:B37" si="0">$B$9-A11</f>
        <v>105.8</v>
      </c>
      <c r="C11" s="17"/>
      <c r="D11" s="16" t="s">
        <v>10</v>
      </c>
      <c r="E11" s="17" t="s">
        <v>14</v>
      </c>
      <c r="F11" s="18">
        <f>$F$9+(A11*"1:0:0"/$F$2)</f>
        <v>0.54060672514619879</v>
      </c>
      <c r="G11" s="18">
        <f>$G$9+(A11*"1:0:0"/$G$2)</f>
        <v>0.54048611111111111</v>
      </c>
      <c r="H11" s="18">
        <f>$H$9+(A11*"1:0:0"/$H$2)</f>
        <v>0.54037698412698409</v>
      </c>
    </row>
    <row r="12" spans="1:8" ht="15.75" thickBot="1" x14ac:dyDescent="0.3">
      <c r="A12" s="16">
        <v>3</v>
      </c>
      <c r="B12" s="16">
        <f t="shared" si="0"/>
        <v>105</v>
      </c>
      <c r="C12" s="17"/>
      <c r="D12" s="16" t="s">
        <v>15</v>
      </c>
      <c r="E12" s="17" t="s">
        <v>16</v>
      </c>
      <c r="F12" s="18">
        <f>$F$9+(A12*"1:0:0"/$F$2)</f>
        <v>0.54148391812865493</v>
      </c>
      <c r="G12" s="18">
        <f>$G$9+(A12*"1:0:0"/$G$2)</f>
        <v>0.54131944444444446</v>
      </c>
      <c r="H12" s="18">
        <f>$H$9+(A12*"1:0:0"/$H$2)</f>
        <v>0.54117063492063489</v>
      </c>
    </row>
    <row r="13" spans="1:8" ht="15.75" thickBot="1" x14ac:dyDescent="0.3">
      <c r="A13" s="16">
        <v>4.8</v>
      </c>
      <c r="B13" s="16">
        <f t="shared" si="0"/>
        <v>103.2</v>
      </c>
      <c r="C13" s="17"/>
      <c r="D13" s="16"/>
      <c r="E13" s="17" t="s">
        <v>17</v>
      </c>
      <c r="F13" s="18">
        <f>$F$9+(A13*"1:0:0"/$F$2)</f>
        <v>0.54345760233918128</v>
      </c>
      <c r="G13" s="18">
        <f>$G$9+(A13*"1:0:0"/$G$2)</f>
        <v>0.54319444444444442</v>
      </c>
      <c r="H13" s="18">
        <f>$H$9+(A13*"1:0:0"/$H$2)</f>
        <v>0.54295634920634916</v>
      </c>
    </row>
    <row r="14" spans="1:8" ht="15.75" thickBot="1" x14ac:dyDescent="0.3">
      <c r="A14" s="16">
        <v>8.5</v>
      </c>
      <c r="B14" s="16">
        <f t="shared" si="0"/>
        <v>99.5</v>
      </c>
      <c r="C14" s="17"/>
      <c r="D14" s="16"/>
      <c r="E14" s="17" t="s">
        <v>18</v>
      </c>
      <c r="F14" s="18">
        <f>$F$9+(A14*"1:0:0"/$F$2)</f>
        <v>0.54751461988304095</v>
      </c>
      <c r="G14" s="18">
        <f>$G$9+(A14*"1:0:0"/$G$2)</f>
        <v>0.54704861111111114</v>
      </c>
      <c r="H14" s="18">
        <f>$H$9+(A14*"1:0:0"/$H$2)</f>
        <v>0.54662698412698407</v>
      </c>
    </row>
    <row r="15" spans="1:8" ht="15.75" thickBot="1" x14ac:dyDescent="0.3">
      <c r="A15" s="19">
        <v>11.5</v>
      </c>
      <c r="B15" s="19">
        <v>79.5</v>
      </c>
      <c r="C15" s="20"/>
      <c r="D15" s="19"/>
      <c r="E15" s="20" t="s">
        <v>83</v>
      </c>
      <c r="F15" s="21"/>
      <c r="G15" s="21"/>
      <c r="H15" s="21"/>
    </row>
    <row r="16" spans="1:8" ht="15.75" thickBot="1" x14ac:dyDescent="0.3">
      <c r="A16" s="16">
        <v>11.9</v>
      </c>
      <c r="B16" s="16">
        <f t="shared" si="0"/>
        <v>96.1</v>
      </c>
      <c r="C16" s="17"/>
      <c r="D16" s="16"/>
      <c r="E16" s="17" t="s">
        <v>91</v>
      </c>
      <c r="F16" s="18">
        <f>$F$9+(A16*"1:0:0"/$F$2)</f>
        <v>0.55124269005847948</v>
      </c>
      <c r="G16" s="18">
        <f>$G$9+(A16*"1:0:0"/$G$2)</f>
        <v>0.5505902777777778</v>
      </c>
      <c r="H16" s="18">
        <f>$H$9+(A16*"1:0:0"/$H$2)</f>
        <v>0.54999999999999993</v>
      </c>
    </row>
    <row r="17" spans="1:8" ht="15.75" thickBot="1" x14ac:dyDescent="0.3">
      <c r="A17" s="16">
        <v>14.8</v>
      </c>
      <c r="B17" s="16">
        <f t="shared" si="0"/>
        <v>93.2</v>
      </c>
      <c r="C17" s="17"/>
      <c r="D17" s="16" t="s">
        <v>10</v>
      </c>
      <c r="E17" s="17" t="s">
        <v>19</v>
      </c>
      <c r="F17" s="18">
        <f>$F$9+(A17*"1:0:0"/$F$2)</f>
        <v>0.55442251461988301</v>
      </c>
      <c r="G17" s="18">
        <f>$G$9+(A17*"1:0:0"/$G$2)</f>
        <v>0.55361111111111105</v>
      </c>
      <c r="H17" s="18">
        <f>$H$9+(A17*"1:0:0"/$H$2)</f>
        <v>0.55287698412698405</v>
      </c>
    </row>
    <row r="18" spans="1:8" ht="15.75" thickBot="1" x14ac:dyDescent="0.3">
      <c r="A18" s="16">
        <v>15.3</v>
      </c>
      <c r="B18" s="16">
        <f t="shared" si="0"/>
        <v>92.7</v>
      </c>
      <c r="C18" s="17"/>
      <c r="D18" s="16"/>
      <c r="E18" s="17" t="s">
        <v>20</v>
      </c>
      <c r="F18" s="18">
        <f>$F$9+(A18*"1:0:0"/$F$2)</f>
        <v>0.55497076023391811</v>
      </c>
      <c r="G18" s="18">
        <f>$G$9+(A18*"1:0:0"/$G$2)</f>
        <v>0.55413194444444447</v>
      </c>
      <c r="H18" s="18">
        <f>$H$9+(A18*"1:0:0"/$H$2)</f>
        <v>0.55337301587301579</v>
      </c>
    </row>
    <row r="19" spans="1:8" ht="15.75" thickBot="1" x14ac:dyDescent="0.3">
      <c r="A19" s="22">
        <v>16.5</v>
      </c>
      <c r="B19" s="22">
        <f t="shared" si="0"/>
        <v>91.5</v>
      </c>
      <c r="C19" s="23"/>
      <c r="D19" s="22"/>
      <c r="E19" s="23" t="s">
        <v>81</v>
      </c>
      <c r="F19" s="24"/>
      <c r="G19" s="24"/>
      <c r="H19" s="24"/>
    </row>
    <row r="20" spans="1:8" ht="15.75" thickBot="1" x14ac:dyDescent="0.3">
      <c r="A20" s="16">
        <v>19.3</v>
      </c>
      <c r="B20" s="16">
        <f t="shared" si="0"/>
        <v>88.7</v>
      </c>
      <c r="C20" s="17"/>
      <c r="D20" s="16"/>
      <c r="E20" s="17" t="s">
        <v>93</v>
      </c>
      <c r="F20" s="18">
        <f>$F$9+(A20*"1:0:0"/$F$2)</f>
        <v>0.55935672514619883</v>
      </c>
      <c r="G20" s="18">
        <f>$G$9+(A20*"1:0:0"/$G$2)</f>
        <v>0.55829861111111112</v>
      </c>
      <c r="H20" s="18">
        <f>$H$9+(A20*"1:0:0"/$H$2)</f>
        <v>0.55734126984126986</v>
      </c>
    </row>
    <row r="21" spans="1:8" ht="15.75" thickBot="1" x14ac:dyDescent="0.3">
      <c r="A21" s="16">
        <v>20.100000000000001</v>
      </c>
      <c r="B21" s="16">
        <f t="shared" si="0"/>
        <v>87.9</v>
      </c>
      <c r="C21" s="17"/>
      <c r="D21" s="16"/>
      <c r="E21" s="17" t="s">
        <v>92</v>
      </c>
      <c r="F21" s="18">
        <f>$F$9+(A21*"1:0:0"/$F$2)</f>
        <v>0.56023391812865497</v>
      </c>
      <c r="G21" s="18">
        <f>$G$9+(A21*"1:0:0"/$G$2)</f>
        <v>0.55913194444444447</v>
      </c>
      <c r="H21" s="18">
        <f>$H$9+(A21*"1:0:0"/$H$2)</f>
        <v>0.55813492063492065</v>
      </c>
    </row>
    <row r="22" spans="1:8" ht="16.5" thickBot="1" x14ac:dyDescent="0.3">
      <c r="A22" s="45" t="s">
        <v>21</v>
      </c>
      <c r="B22" s="46"/>
      <c r="C22" s="46"/>
      <c r="D22" s="46"/>
      <c r="E22" s="46"/>
      <c r="F22" s="46"/>
      <c r="G22" s="46"/>
      <c r="H22" s="47"/>
    </row>
    <row r="23" spans="1:8" ht="15.75" thickBot="1" x14ac:dyDescent="0.3">
      <c r="A23" s="16">
        <v>22</v>
      </c>
      <c r="B23" s="16">
        <f t="shared" si="0"/>
        <v>86</v>
      </c>
      <c r="C23" s="17"/>
      <c r="D23" s="16" t="s">
        <v>22</v>
      </c>
      <c r="E23" s="17" t="s">
        <v>23</v>
      </c>
      <c r="F23" s="18">
        <f>$F$9+(A23*"1:0:0"/$F$2)</f>
        <v>0.5623172514619883</v>
      </c>
      <c r="G23" s="18">
        <f>$G$9+(A23*"1:0:0"/$G$2)</f>
        <v>0.56111111111111112</v>
      </c>
      <c r="H23" s="18">
        <f>$H$9+(A23*"1:0:0"/$H$2)</f>
        <v>0.56001984126984128</v>
      </c>
    </row>
    <row r="24" spans="1:8" ht="15.75" thickBot="1" x14ac:dyDescent="0.3">
      <c r="A24" s="16"/>
      <c r="B24" s="16"/>
      <c r="C24" s="17"/>
      <c r="D24" s="16"/>
      <c r="E24" s="17"/>
      <c r="F24" s="18"/>
      <c r="G24" s="18"/>
      <c r="H24" s="18"/>
    </row>
    <row r="25" spans="1:8" ht="15.75" thickBot="1" x14ac:dyDescent="0.3">
      <c r="A25" s="16"/>
      <c r="B25" s="16"/>
      <c r="C25" s="17"/>
      <c r="D25" s="16"/>
      <c r="E25" s="17"/>
      <c r="F25" s="18"/>
      <c r="G25" s="18"/>
      <c r="H25" s="18"/>
    </row>
    <row r="26" spans="1:8" ht="15.75" thickBot="1" x14ac:dyDescent="0.3">
      <c r="A26" s="16"/>
      <c r="B26" s="16"/>
      <c r="C26" s="17"/>
      <c r="D26" s="16"/>
      <c r="E26" s="17"/>
      <c r="F26" s="18"/>
      <c r="G26" s="18"/>
      <c r="H26" s="18"/>
    </row>
    <row r="27" spans="1:8" ht="15.75" thickBot="1" x14ac:dyDescent="0.3">
      <c r="A27" s="16">
        <v>22.5</v>
      </c>
      <c r="B27" s="16">
        <f t="shared" si="0"/>
        <v>85.5</v>
      </c>
      <c r="C27" s="17"/>
      <c r="D27" s="16"/>
      <c r="E27" s="17" t="s">
        <v>24</v>
      </c>
      <c r="F27" s="18">
        <f>$F$9+(A27*"1:0:0"/$F$2)</f>
        <v>0.5628654970760234</v>
      </c>
      <c r="G27" s="18">
        <f>$G$9+(A27*"1:0:0"/$G$2)</f>
        <v>0.56163194444444442</v>
      </c>
      <c r="H27" s="18">
        <f>$H$9+(A27*"1:0:0"/$H$2)</f>
        <v>0.56051587301587302</v>
      </c>
    </row>
    <row r="28" spans="1:8" ht="15.75" thickBot="1" x14ac:dyDescent="0.3">
      <c r="A28" s="16">
        <v>22.7</v>
      </c>
      <c r="B28" s="16">
        <f t="shared" si="0"/>
        <v>85.3</v>
      </c>
      <c r="C28" s="17"/>
      <c r="D28" s="16" t="s">
        <v>25</v>
      </c>
      <c r="E28" s="17" t="s">
        <v>26</v>
      </c>
      <c r="F28" s="18">
        <f>$F$9+(A28*"1:0:0"/$F$2)</f>
        <v>0.56308479532163735</v>
      </c>
      <c r="G28" s="18">
        <f>$G$9+(A28*"1:0:0"/$G$2)</f>
        <v>0.56184027777777779</v>
      </c>
      <c r="H28" s="18">
        <f>$H$9+(A28*"1:0:0"/$H$2)</f>
        <v>0.56071428571428572</v>
      </c>
    </row>
    <row r="29" spans="1:8" ht="15.75" thickBot="1" x14ac:dyDescent="0.3">
      <c r="A29" s="16">
        <v>23</v>
      </c>
      <c r="B29" s="16">
        <f t="shared" si="0"/>
        <v>85</v>
      </c>
      <c r="C29" s="17"/>
      <c r="D29" s="16" t="s">
        <v>27</v>
      </c>
      <c r="E29" s="17" t="s">
        <v>94</v>
      </c>
      <c r="F29" s="18">
        <f>$F$9+(A29*"1:0:0"/$F$2)</f>
        <v>0.56341374269005851</v>
      </c>
      <c r="G29" s="18">
        <f>$G$9+(A29*"1:0:0"/$G$2)</f>
        <v>0.56215277777777772</v>
      </c>
      <c r="H29" s="18">
        <f>$H$9+(A29*"1:0:0"/$H$2)</f>
        <v>0.56101190476190477</v>
      </c>
    </row>
    <row r="30" spans="1:8" ht="15.75" thickBot="1" x14ac:dyDescent="0.3">
      <c r="A30" s="16">
        <v>25.7</v>
      </c>
      <c r="B30" s="16">
        <f t="shared" si="0"/>
        <v>82.3</v>
      </c>
      <c r="C30" s="17"/>
      <c r="D30" s="16" t="s">
        <v>28</v>
      </c>
      <c r="E30" s="17" t="s">
        <v>29</v>
      </c>
      <c r="F30" s="18">
        <f>$F$9+(A30*"1:0:0"/$F$2)</f>
        <v>0.56637426900584797</v>
      </c>
      <c r="G30" s="18">
        <f>$G$9+(A30*"1:0:0"/$G$2)</f>
        <v>0.56496527777777772</v>
      </c>
      <c r="H30" s="18">
        <f>$H$9+(A30*"1:0:0"/$H$2)</f>
        <v>0.56369047619047619</v>
      </c>
    </row>
    <row r="31" spans="1:8" ht="15.75" thickBot="1" x14ac:dyDescent="0.3">
      <c r="A31" s="16">
        <v>27.2</v>
      </c>
      <c r="B31" s="16">
        <f t="shared" si="0"/>
        <v>80.8</v>
      </c>
      <c r="C31" s="17"/>
      <c r="D31" s="16"/>
      <c r="E31" s="17" t="s">
        <v>30</v>
      </c>
      <c r="F31" s="18">
        <f>$F$9+(A31*"1:0:0"/$F$2)</f>
        <v>0.56801900584795317</v>
      </c>
      <c r="G31" s="18">
        <f>$G$9+(A31*"1:0:0"/$G$2)</f>
        <v>0.56652777777777774</v>
      </c>
      <c r="H31" s="18">
        <f>$H$9+(A31*"1:0:0"/$H$2)</f>
        <v>0.56517857142857142</v>
      </c>
    </row>
    <row r="32" spans="1:8" ht="15.75" thickBot="1" x14ac:dyDescent="0.3">
      <c r="A32" s="19">
        <v>28.5</v>
      </c>
      <c r="B32" s="19">
        <v>79.5</v>
      </c>
      <c r="C32" s="20"/>
      <c r="D32" s="19"/>
      <c r="E32" s="20" t="s">
        <v>82</v>
      </c>
      <c r="F32" s="21"/>
      <c r="G32" s="21"/>
      <c r="H32" s="21"/>
    </row>
    <row r="33" spans="1:8" ht="15.75" thickBot="1" x14ac:dyDescent="0.3">
      <c r="A33" s="16">
        <v>30.3</v>
      </c>
      <c r="B33" s="16">
        <f t="shared" si="0"/>
        <v>77.7</v>
      </c>
      <c r="C33" s="17"/>
      <c r="D33" s="16"/>
      <c r="E33" s="17" t="s">
        <v>31</v>
      </c>
      <c r="F33" s="18">
        <f>$F$9+(A33*"1:0:0"/$F$2)</f>
        <v>0.57141812865497077</v>
      </c>
      <c r="G33" s="18">
        <f>$G$9+(A33*"1:0:0"/$G$2)</f>
        <v>0.56975694444444447</v>
      </c>
      <c r="H33" s="18">
        <f>$H$9+(A33*"1:0:0"/$H$2)</f>
        <v>0.56825396825396823</v>
      </c>
    </row>
    <row r="34" spans="1:8" ht="15.75" thickBot="1" x14ac:dyDescent="0.3">
      <c r="A34" s="16">
        <v>35.9</v>
      </c>
      <c r="B34" s="16">
        <f t="shared" ref="B34" si="1">$B$9-A34</f>
        <v>72.099999999999994</v>
      </c>
      <c r="C34" s="17"/>
      <c r="D34" s="16"/>
      <c r="E34" s="17" t="s">
        <v>95</v>
      </c>
      <c r="F34" s="18">
        <f>$F$9+(A34*"1:0:0"/$F$2)</f>
        <v>0.57755847953216377</v>
      </c>
      <c r="G34" s="18">
        <f>$G$9+(A34*"1:0:0"/$G$2)</f>
        <v>0.57559027777777771</v>
      </c>
      <c r="H34" s="18">
        <f>$H$9+(A34*"1:0:0"/$H$2)</f>
        <v>0.57380952380952377</v>
      </c>
    </row>
    <row r="35" spans="1:8" ht="15.75" thickBot="1" x14ac:dyDescent="0.3">
      <c r="A35" s="16">
        <v>39.9</v>
      </c>
      <c r="B35" s="16">
        <f t="shared" si="0"/>
        <v>68.099999999999994</v>
      </c>
      <c r="C35" s="17"/>
      <c r="D35" s="16" t="s">
        <v>32</v>
      </c>
      <c r="E35" s="17" t="s">
        <v>33</v>
      </c>
      <c r="F35" s="18">
        <f>$F$9+(A35*"1:0:0"/$F$2)</f>
        <v>0.58194444444444438</v>
      </c>
      <c r="G35" s="18">
        <f>$G$9+(A35*"1:0:0"/$G$2)</f>
        <v>0.57975694444444437</v>
      </c>
      <c r="H35" s="18">
        <f>$H$9+(A35*"1:0:0"/$H$2)</f>
        <v>0.57777777777777772</v>
      </c>
    </row>
    <row r="36" spans="1:8" ht="15.75" thickBot="1" x14ac:dyDescent="0.3">
      <c r="A36" s="22">
        <v>40.5</v>
      </c>
      <c r="B36" s="22">
        <v>67.5</v>
      </c>
      <c r="C36" s="23"/>
      <c r="D36" s="22"/>
      <c r="E36" s="23" t="s">
        <v>51</v>
      </c>
      <c r="F36" s="24"/>
      <c r="G36" s="24"/>
      <c r="H36" s="24"/>
    </row>
    <row r="37" spans="1:8" ht="15.75" thickBot="1" x14ac:dyDescent="0.3">
      <c r="A37" s="16">
        <v>41</v>
      </c>
      <c r="B37" s="16">
        <f t="shared" si="0"/>
        <v>67</v>
      </c>
      <c r="C37" s="25"/>
      <c r="D37" s="16" t="s">
        <v>52</v>
      </c>
      <c r="E37" s="17" t="s">
        <v>54</v>
      </c>
      <c r="F37" s="18">
        <f>$F$9+(A37*"1:0:0"/$F$2)</f>
        <v>0.58315058479532156</v>
      </c>
      <c r="G37" s="18">
        <f>$G$9+(A37*"1:0:0"/$G$2)</f>
        <v>0.58090277777777777</v>
      </c>
      <c r="H37" s="18">
        <f>$H$9+(A37*"1:0:0"/$H$2)</f>
        <v>0.57886904761904756</v>
      </c>
    </row>
    <row r="38" spans="1:8" ht="15.75" thickBot="1" x14ac:dyDescent="0.3">
      <c r="A38" s="16">
        <v>41.5</v>
      </c>
      <c r="B38" s="16">
        <f t="shared" ref="B38" si="2">$B$9-A38</f>
        <v>66.5</v>
      </c>
      <c r="C38" s="17"/>
      <c r="D38" s="16"/>
      <c r="E38" s="17" t="s">
        <v>53</v>
      </c>
      <c r="F38" s="18">
        <f>$F$9+(A38*"1:0:0"/$F$2)</f>
        <v>0.58369883040935666</v>
      </c>
      <c r="G38" s="18">
        <f>$G$9+(A38*"1:0:0"/$G$2)</f>
        <v>0.58142361111111107</v>
      </c>
      <c r="H38" s="18">
        <f>$H$9+(A38*"1:0:0"/$H$2)</f>
        <v>0.57936507936507931</v>
      </c>
    </row>
    <row r="39" spans="1:8" ht="16.5" thickBot="1" x14ac:dyDescent="0.3">
      <c r="A39" s="45" t="s">
        <v>5</v>
      </c>
      <c r="B39" s="46"/>
      <c r="C39" s="46"/>
      <c r="D39" s="46"/>
      <c r="E39" s="46"/>
      <c r="F39" s="46"/>
      <c r="G39" s="46"/>
      <c r="H39" s="47"/>
    </row>
    <row r="40" spans="1:8" ht="15.75" thickBot="1" x14ac:dyDescent="0.3">
      <c r="A40" s="16">
        <v>45.8</v>
      </c>
      <c r="B40" s="16">
        <f t="shared" ref="B40:B49" si="3">$B$9-A40</f>
        <v>62.2</v>
      </c>
      <c r="C40" s="17"/>
      <c r="D40" s="16" t="s">
        <v>34</v>
      </c>
      <c r="E40" s="17" t="s">
        <v>35</v>
      </c>
      <c r="F40" s="18">
        <f>$F$9+(A40*"1:0:0"/$F$2)</f>
        <v>0.58841374269005842</v>
      </c>
      <c r="G40" s="18">
        <f>$G$9+(A40*"1:0:0"/$G$2)</f>
        <v>0.58590277777777777</v>
      </c>
      <c r="H40" s="18">
        <f>$H$9+(A40*"1:0:0"/$H$2)</f>
        <v>0.58363095238095231</v>
      </c>
    </row>
    <row r="41" spans="1:8" ht="15.75" thickBot="1" x14ac:dyDescent="0.3">
      <c r="A41" s="16">
        <v>49.3</v>
      </c>
      <c r="B41" s="16">
        <f t="shared" si="3"/>
        <v>58.7</v>
      </c>
      <c r="C41" s="17"/>
      <c r="D41" s="16"/>
      <c r="E41" s="17" t="s">
        <v>36</v>
      </c>
      <c r="F41" s="18">
        <f>$F$9+(A41*"1:0:0"/$F$2)</f>
        <v>0.59225146198830403</v>
      </c>
      <c r="G41" s="18">
        <f>$G$9+(A41*"1:0:0"/$G$2)</f>
        <v>0.58954861111111112</v>
      </c>
      <c r="H41" s="18">
        <f>$H$9+(A41*"1:0:0"/$H$2)</f>
        <v>0.58710317460317452</v>
      </c>
    </row>
    <row r="42" spans="1:8" ht="15.75" thickBot="1" x14ac:dyDescent="0.3">
      <c r="A42" s="16">
        <v>51</v>
      </c>
      <c r="B42" s="16">
        <f t="shared" si="3"/>
        <v>57</v>
      </c>
      <c r="C42" s="17"/>
      <c r="D42" s="16"/>
      <c r="E42" s="17" t="s">
        <v>96</v>
      </c>
      <c r="F42" s="18">
        <f>$F$9+(A42*"1:0:0"/$F$2)</f>
        <v>0.5941154970760234</v>
      </c>
      <c r="G42" s="18">
        <f>$G$9+(A42*"1:0:0"/$G$2)</f>
        <v>0.5913194444444444</v>
      </c>
      <c r="H42" s="18">
        <f>$H$9+(A42*"1:0:0"/$H$2)</f>
        <v>0.58878968253968256</v>
      </c>
    </row>
    <row r="43" spans="1:8" ht="15.75" thickBot="1" x14ac:dyDescent="0.3">
      <c r="A43" s="16">
        <v>51.4</v>
      </c>
      <c r="B43" s="16">
        <f t="shared" si="3"/>
        <v>56.6</v>
      </c>
      <c r="C43" s="17"/>
      <c r="D43" s="16" t="s">
        <v>37</v>
      </c>
      <c r="E43" s="17" t="s">
        <v>38</v>
      </c>
      <c r="F43" s="18">
        <f>$F$9+(A43*"1:0:0"/$F$2)</f>
        <v>0.59455409356725142</v>
      </c>
      <c r="G43" s="18">
        <f>$G$9+(A43*"1:0:0"/$G$2)</f>
        <v>0.59173611111111113</v>
      </c>
      <c r="H43" s="18">
        <f>$H$9+(A43*"1:0:0"/$H$2)</f>
        <v>0.58918650793650795</v>
      </c>
    </row>
    <row r="44" spans="1:8" ht="15.75" thickBot="1" x14ac:dyDescent="0.3">
      <c r="A44" s="16">
        <v>51.9</v>
      </c>
      <c r="B44" s="16">
        <f t="shared" si="3"/>
        <v>56.1</v>
      </c>
      <c r="C44" s="17"/>
      <c r="D44" s="16"/>
      <c r="E44" s="17" t="s">
        <v>39</v>
      </c>
      <c r="F44" s="18">
        <f>$F$9+(A44*"1:0:0"/$F$2)</f>
        <v>0.59510233918128652</v>
      </c>
      <c r="G44" s="18">
        <f>$G$9+(A44*"1:0:0"/$G$2)</f>
        <v>0.59225694444444443</v>
      </c>
      <c r="H44" s="18">
        <f>$H$9+(A44*"1:0:0"/$H$2)</f>
        <v>0.5896825396825397</v>
      </c>
    </row>
    <row r="45" spans="1:8" ht="15.75" thickBot="1" x14ac:dyDescent="0.3">
      <c r="A45" s="16">
        <v>52</v>
      </c>
      <c r="B45" s="16">
        <f t="shared" si="3"/>
        <v>56</v>
      </c>
      <c r="C45" s="17"/>
      <c r="D45" s="16" t="s">
        <v>49</v>
      </c>
      <c r="E45" s="17" t="s">
        <v>57</v>
      </c>
      <c r="F45" s="18">
        <f>$F$9+(A45*"1:0:0"/$F$2)</f>
        <v>0.5952119883040935</v>
      </c>
      <c r="G45" s="18">
        <f>$G$9+(A45*"1:0:0"/$G$2)</f>
        <v>0.59236111111111112</v>
      </c>
      <c r="H45" s="18">
        <f>$H$9+(A45*"1:0:0"/$H$2)</f>
        <v>0.58978174603174605</v>
      </c>
    </row>
    <row r="46" spans="1:8" ht="15.75" thickBot="1" x14ac:dyDescent="0.3">
      <c r="A46" s="16">
        <v>53.7</v>
      </c>
      <c r="B46" s="16">
        <f t="shared" si="3"/>
        <v>54.3</v>
      </c>
      <c r="C46" s="17"/>
      <c r="D46" s="16" t="s">
        <v>85</v>
      </c>
      <c r="E46" s="17" t="s">
        <v>58</v>
      </c>
      <c r="F46" s="18">
        <f>$F$9+(A46*"1:0:0"/$F$2)</f>
        <v>0.59707602339181287</v>
      </c>
      <c r="G46" s="18">
        <f>$G$9+(A46*"1:0:0"/$G$2)</f>
        <v>0.59413194444444439</v>
      </c>
      <c r="H46" s="18">
        <f>$H$9+(A46*"1:0:0"/$H$2)</f>
        <v>0.59146825396825398</v>
      </c>
    </row>
    <row r="47" spans="1:8" ht="15.75" thickBot="1" x14ac:dyDescent="0.3">
      <c r="A47" s="16">
        <v>59.7</v>
      </c>
      <c r="B47" s="16">
        <f t="shared" si="3"/>
        <v>48.3</v>
      </c>
      <c r="C47" s="17"/>
      <c r="D47" s="16" t="s">
        <v>50</v>
      </c>
      <c r="E47" s="17" t="s">
        <v>59</v>
      </c>
      <c r="F47" s="18">
        <f>$F$9+(A47*"1:0:0"/$F$2)</f>
        <v>0.60365497076023389</v>
      </c>
      <c r="G47" s="18">
        <f>$G$9+(A47*"1:0:0"/$G$2)</f>
        <v>0.60038194444444437</v>
      </c>
      <c r="H47" s="18">
        <f>$H$9+(A47*"1:0:0"/$H$2)</f>
        <v>0.59742063492063491</v>
      </c>
    </row>
    <row r="48" spans="1:8" ht="15.75" thickBot="1" x14ac:dyDescent="0.3">
      <c r="A48" s="16">
        <v>61.4</v>
      </c>
      <c r="B48" s="16">
        <f t="shared" si="3"/>
        <v>46.6</v>
      </c>
      <c r="C48" s="17"/>
      <c r="D48" s="16"/>
      <c r="E48" s="17" t="s">
        <v>60</v>
      </c>
      <c r="F48" s="18">
        <f>$F$9+(A48*"1:0:0"/$F$2)</f>
        <v>0.60551900584795315</v>
      </c>
      <c r="G48" s="18">
        <f>$G$9+(A48*"1:0:0"/$G$2)</f>
        <v>0.60215277777777776</v>
      </c>
      <c r="H48" s="18">
        <f>$H$9+(A48*"1:0:0"/$H$2)</f>
        <v>0.59910714285714284</v>
      </c>
    </row>
    <row r="49" spans="1:8" ht="15.75" thickBot="1" x14ac:dyDescent="0.3">
      <c r="A49" s="16">
        <v>62.9</v>
      </c>
      <c r="B49" s="16">
        <f t="shared" si="3"/>
        <v>45.1</v>
      </c>
      <c r="C49" s="17"/>
      <c r="D49" s="16"/>
      <c r="E49" s="17" t="s">
        <v>48</v>
      </c>
      <c r="F49" s="18">
        <f>$F$9+(A49*"1:0:0"/$F$2)</f>
        <v>0.60716374269005846</v>
      </c>
      <c r="G49" s="18">
        <f>$G$9+(A49*"1:0:0"/$G$2)</f>
        <v>0.60371527777777778</v>
      </c>
      <c r="H49" s="18">
        <f>$H$9+(A49*"1:0:0"/$H$2)</f>
        <v>0.60059523809523807</v>
      </c>
    </row>
    <row r="50" spans="1:8" s="36" customFormat="1" ht="15.75" thickBot="1" x14ac:dyDescent="0.3">
      <c r="A50" s="33">
        <v>65.3</v>
      </c>
      <c r="B50" s="33">
        <v>42.7</v>
      </c>
      <c r="C50" s="34"/>
      <c r="D50" s="33"/>
      <c r="E50" s="34" t="s">
        <v>84</v>
      </c>
      <c r="F50" s="35"/>
      <c r="G50" s="35"/>
      <c r="H50" s="35"/>
    </row>
    <row r="51" spans="1:8" ht="15.75" thickBot="1" x14ac:dyDescent="0.3">
      <c r="A51" s="16">
        <v>67.099999999999994</v>
      </c>
      <c r="B51" s="16">
        <v>41</v>
      </c>
      <c r="C51" s="17"/>
      <c r="D51" s="16"/>
      <c r="E51" s="17" t="s">
        <v>47</v>
      </c>
      <c r="F51" s="18">
        <f>$F$9+(A51*"1:0:0"/$F$2)</f>
        <v>0.61176900584795324</v>
      </c>
      <c r="G51" s="18">
        <f>$G$9+(A51*"1:0:0"/$G$2)</f>
        <v>0.60809027777777769</v>
      </c>
      <c r="H51" s="18">
        <f>$H$9+(A51*"1:0:0"/$H$2)</f>
        <v>0.60476190476190472</v>
      </c>
    </row>
    <row r="52" spans="1:8" ht="15.75" thickBot="1" x14ac:dyDescent="0.3">
      <c r="A52" s="16">
        <v>69.7</v>
      </c>
      <c r="B52" s="16">
        <v>38.5</v>
      </c>
      <c r="C52" s="17"/>
      <c r="D52" s="16" t="s">
        <v>37</v>
      </c>
      <c r="E52" s="17" t="s">
        <v>43</v>
      </c>
      <c r="F52" s="18">
        <f>$F$9+(A52*"1:0:0"/$F$2)</f>
        <v>0.61461988304093562</v>
      </c>
      <c r="G52" s="18">
        <f>$G$9+(A52*"1:0:0"/$G$2)</f>
        <v>0.61079861111111111</v>
      </c>
      <c r="H52" s="18">
        <f>$H$9+(A52*"1:0:0"/$H$2)</f>
        <v>0.60734126984126979</v>
      </c>
    </row>
    <row r="53" spans="1:8" ht="15.75" thickBot="1" x14ac:dyDescent="0.3">
      <c r="A53" s="16">
        <v>71</v>
      </c>
      <c r="B53" s="16">
        <v>37</v>
      </c>
      <c r="C53" s="17"/>
      <c r="D53" s="16" t="s">
        <v>42</v>
      </c>
      <c r="E53" s="17" t="s">
        <v>77</v>
      </c>
      <c r="F53" s="18">
        <f>$F$9+(A53*"1:0:0"/$F$2)</f>
        <v>0.61604532163742687</v>
      </c>
      <c r="G53" s="18">
        <f>$G$9+(A53*"1:0:0"/$G$2)</f>
        <v>0.61215277777777777</v>
      </c>
      <c r="H53" s="18">
        <f>$H$9+(A53*"1:0:0"/$H$2)</f>
        <v>0.60863095238095233</v>
      </c>
    </row>
    <row r="54" spans="1:8" ht="15.75" thickBot="1" x14ac:dyDescent="0.3">
      <c r="A54" s="16">
        <v>71.599999999999994</v>
      </c>
      <c r="B54" s="16">
        <v>36.4</v>
      </c>
      <c r="C54" s="17"/>
      <c r="D54" s="16"/>
      <c r="E54" s="17" t="s">
        <v>46</v>
      </c>
      <c r="F54" s="18">
        <f>$F$9+(A54*"1:0:0"/$F$2)</f>
        <v>0.61670321637426895</v>
      </c>
      <c r="G54" s="18">
        <f>$G$9+(A54*"1:0:0"/$G$2)</f>
        <v>0.61277777777777775</v>
      </c>
      <c r="H54" s="18">
        <f>$H$9+(A54*"1:0:0"/$H$2)</f>
        <v>0.60922619047619042</v>
      </c>
    </row>
    <row r="55" spans="1:8" ht="15.75" thickBot="1" x14ac:dyDescent="0.3">
      <c r="A55" s="26">
        <v>74.5</v>
      </c>
      <c r="B55" s="16">
        <f t="shared" ref="B55:B84" si="4">$B$9-A55</f>
        <v>33.5</v>
      </c>
      <c r="C55" s="27"/>
      <c r="D55" s="26"/>
      <c r="E55" s="27" t="s">
        <v>63</v>
      </c>
      <c r="F55" s="18">
        <f>$F$9+(A55*"1:0:0"/$F$2)</f>
        <v>0.61988304093567248</v>
      </c>
      <c r="G55" s="18">
        <f>$G$9+(A55*"1:0:0"/$G$2)</f>
        <v>0.61579861111111112</v>
      </c>
      <c r="H55" s="18">
        <f>$H$9+(A55*"1:0:0"/$H$2)</f>
        <v>0.61210317460317454</v>
      </c>
    </row>
    <row r="56" spans="1:8" ht="15.75" thickBot="1" x14ac:dyDescent="0.3">
      <c r="A56" s="16">
        <v>76.8</v>
      </c>
      <c r="B56" s="16">
        <f t="shared" si="4"/>
        <v>31.200000000000003</v>
      </c>
      <c r="C56" s="17"/>
      <c r="D56" s="16"/>
      <c r="E56" s="17" t="s">
        <v>64</v>
      </c>
      <c r="F56" s="18">
        <f>$F$9+(A56*"1:0:0"/$F$2)</f>
        <v>0.62240497076023393</v>
      </c>
      <c r="G56" s="18">
        <f>$G$9+(A56*"1:0:0"/$G$2)</f>
        <v>0.61819444444444438</v>
      </c>
      <c r="H56" s="18">
        <f>$H$9+(A56*"1:0:0"/$H$2)</f>
        <v>0.61438492063492056</v>
      </c>
    </row>
    <row r="57" spans="1:8" ht="15.75" thickBot="1" x14ac:dyDescent="0.3">
      <c r="A57" s="16">
        <v>77.099999999999994</v>
      </c>
      <c r="B57" s="16">
        <f t="shared" si="4"/>
        <v>30.900000000000006</v>
      </c>
      <c r="C57" s="17"/>
      <c r="D57" s="16"/>
      <c r="E57" s="17" t="s">
        <v>97</v>
      </c>
      <c r="F57" s="18">
        <f>$F$9+(A57*"1:0:0"/$F$2)</f>
        <v>0.62273391812865497</v>
      </c>
      <c r="G57" s="18">
        <f>$G$9+(A57*"1:0:0"/$G$2)</f>
        <v>0.61850694444444443</v>
      </c>
      <c r="H57" s="18">
        <f>$H$9+(A57*"1:0:0"/$H$2)</f>
        <v>0.61468253968253961</v>
      </c>
    </row>
    <row r="58" spans="1:8" ht="15.75" thickBot="1" x14ac:dyDescent="0.3">
      <c r="A58" s="16">
        <v>78.3</v>
      </c>
      <c r="B58" s="16">
        <f t="shared" si="4"/>
        <v>29.700000000000003</v>
      </c>
      <c r="C58" s="17"/>
      <c r="D58" s="16"/>
      <c r="E58" s="17" t="s">
        <v>45</v>
      </c>
      <c r="F58" s="18">
        <f>$F$9+(A58*"1:0:0"/$F$2)</f>
        <v>0.62404970760233913</v>
      </c>
      <c r="G58" s="18">
        <f>$G$9+(A58*"1:0:0"/$G$2)</f>
        <v>0.6197569444444444</v>
      </c>
      <c r="H58" s="18">
        <f>$H$9+(A58*"1:0:0"/$H$2)</f>
        <v>0.61587301587301579</v>
      </c>
    </row>
    <row r="59" spans="1:8" s="36" customFormat="1" ht="15.75" thickBot="1" x14ac:dyDescent="0.3">
      <c r="A59" s="37">
        <v>80.900000000000006</v>
      </c>
      <c r="B59" s="37">
        <v>27</v>
      </c>
      <c r="C59" s="38"/>
      <c r="D59" s="37"/>
      <c r="E59" s="38" t="s">
        <v>44</v>
      </c>
      <c r="F59" s="18">
        <f>$F$9+(A59*"1:0:0"/$F$2)</f>
        <v>0.62690058479532162</v>
      </c>
      <c r="G59" s="18">
        <f>$G$9+(A59*"1:0:0"/$G$2)</f>
        <v>0.62246527777777771</v>
      </c>
      <c r="H59" s="18">
        <f>$H$9+(A59*"1:0:0"/$H$2)</f>
        <v>0.61845238095238098</v>
      </c>
    </row>
    <row r="60" spans="1:8" ht="15.75" thickBot="1" x14ac:dyDescent="0.3">
      <c r="A60" s="16">
        <v>82.2</v>
      </c>
      <c r="B60" s="16">
        <f t="shared" si="4"/>
        <v>25.799999999999997</v>
      </c>
      <c r="C60" s="17"/>
      <c r="D60" s="16" t="s">
        <v>86</v>
      </c>
      <c r="E60" s="17" t="s">
        <v>61</v>
      </c>
      <c r="F60" s="18">
        <f>$F$9+(A60*"1:0:0"/$F$2)</f>
        <v>0.62832602339181287</v>
      </c>
      <c r="G60" s="18">
        <f>$G$9+(A60*"1:0:0"/$G$2)</f>
        <v>0.62381944444444437</v>
      </c>
      <c r="H60" s="18">
        <f>$H$9+(A60*"1:0:0"/$H$2)</f>
        <v>0.61974206349206351</v>
      </c>
    </row>
    <row r="61" spans="1:8" ht="15.75" thickBot="1" x14ac:dyDescent="0.3">
      <c r="A61" s="16">
        <v>84.4</v>
      </c>
      <c r="B61" s="16">
        <f t="shared" si="4"/>
        <v>23.599999999999994</v>
      </c>
      <c r="C61" s="17"/>
      <c r="D61" s="16"/>
      <c r="E61" s="17" t="s">
        <v>62</v>
      </c>
      <c r="F61" s="18">
        <f>$F$9+(A61*"1:0:0"/$F$2)</f>
        <v>0.63073830409356724</v>
      </c>
      <c r="G61" s="18">
        <f>$G$9+(A61*"1:0:0"/$G$2)</f>
        <v>0.62611111111111106</v>
      </c>
      <c r="H61" s="18">
        <f>$H$9+(A61*"1:0:0"/$H$2)</f>
        <v>0.62192460317460319</v>
      </c>
    </row>
    <row r="62" spans="1:8" ht="15.75" thickBot="1" x14ac:dyDescent="0.3">
      <c r="A62" s="16">
        <v>84.6</v>
      </c>
      <c r="B62" s="16">
        <f t="shared" si="4"/>
        <v>23.400000000000006</v>
      </c>
      <c r="C62" s="17"/>
      <c r="D62" s="16"/>
      <c r="E62" s="17" t="s">
        <v>66</v>
      </c>
      <c r="F62" s="18">
        <f>$F$9+(A62*"1:0:0"/$F$2)</f>
        <v>0.63095760233918119</v>
      </c>
      <c r="G62" s="18">
        <f>$G$9+(A62*"1:0:0"/$G$2)</f>
        <v>0.62631944444444443</v>
      </c>
      <c r="H62" s="18">
        <f>$H$9+(A62*"1:0:0"/$H$2)</f>
        <v>0.62212301587301588</v>
      </c>
    </row>
    <row r="63" spans="1:8" ht="15.75" thickBot="1" x14ac:dyDescent="0.3">
      <c r="A63" s="16">
        <v>87.9</v>
      </c>
      <c r="B63" s="16">
        <f t="shared" si="4"/>
        <v>20.099999999999994</v>
      </c>
      <c r="C63" s="17"/>
      <c r="D63" s="16"/>
      <c r="E63" s="17" t="s">
        <v>98</v>
      </c>
      <c r="F63" s="18">
        <f>$F$9+(A63*"1:0:0"/$F$2)</f>
        <v>0.63457602339181285</v>
      </c>
      <c r="G63" s="18">
        <f>$G$9+(A63*"1:0:0"/$G$2)</f>
        <v>0.62975694444444441</v>
      </c>
      <c r="H63" s="18">
        <f>$H$9+(A63*"1:0:0"/$H$2)</f>
        <v>0.6253968253968254</v>
      </c>
    </row>
    <row r="64" spans="1:8" ht="15.75" thickBot="1" x14ac:dyDescent="0.3">
      <c r="A64" s="16">
        <v>88</v>
      </c>
      <c r="B64" s="16">
        <f t="shared" si="4"/>
        <v>20</v>
      </c>
      <c r="C64" s="17"/>
      <c r="D64" s="16" t="s">
        <v>87</v>
      </c>
      <c r="E64" s="17" t="s">
        <v>65</v>
      </c>
      <c r="F64" s="18">
        <f>$F$9+(A64*"1:0:0"/$F$2)</f>
        <v>0.63468567251461983</v>
      </c>
      <c r="G64" s="18">
        <f>$G$9+(A64*"1:0:0"/$G$2)</f>
        <v>0.62986111111111109</v>
      </c>
      <c r="H64" s="18">
        <f>$H$9+(A64*"1:0:0"/$H$2)</f>
        <v>0.62549603174603174</v>
      </c>
    </row>
    <row r="65" spans="1:8" ht="15.75" thickBot="1" x14ac:dyDescent="0.3">
      <c r="A65" s="16">
        <v>88.1</v>
      </c>
      <c r="B65" s="16">
        <f t="shared" si="4"/>
        <v>19.900000000000006</v>
      </c>
      <c r="C65" s="17"/>
      <c r="D65" s="16" t="s">
        <v>42</v>
      </c>
      <c r="E65" s="17" t="s">
        <v>67</v>
      </c>
      <c r="F65" s="18">
        <f>$F$9+(A65*"1:0:0"/$F$2)</f>
        <v>0.63479532163742691</v>
      </c>
      <c r="G65" s="18">
        <f>$G$9+(A65*"1:0:0"/$G$2)</f>
        <v>0.62996527777777778</v>
      </c>
      <c r="H65" s="18">
        <f>$H$9+(A65*"1:0:0"/$H$2)</f>
        <v>0.62559523809523809</v>
      </c>
    </row>
    <row r="66" spans="1:8" ht="15.75" thickBot="1" x14ac:dyDescent="0.3">
      <c r="A66" s="16">
        <v>91</v>
      </c>
      <c r="B66" s="16">
        <f t="shared" si="4"/>
        <v>17</v>
      </c>
      <c r="C66" s="17"/>
      <c r="D66" s="16" t="s">
        <v>87</v>
      </c>
      <c r="E66" s="17" t="s">
        <v>68</v>
      </c>
      <c r="F66" s="18">
        <f>$F$9+(A66*"1:0:0"/$F$2)</f>
        <v>0.63797514619883033</v>
      </c>
      <c r="G66" s="18">
        <f>$G$9+(A66*"1:0:0"/$G$2)</f>
        <v>0.63298611111111103</v>
      </c>
      <c r="H66" s="18">
        <f>$H$9+(A66*"1:0:0"/$H$2)</f>
        <v>0.62847222222222221</v>
      </c>
    </row>
    <row r="67" spans="1:8" ht="15.75" thickBot="1" x14ac:dyDescent="0.3">
      <c r="A67" s="16">
        <v>91.1</v>
      </c>
      <c r="B67" s="16">
        <f t="shared" si="4"/>
        <v>16.900000000000006</v>
      </c>
      <c r="C67" s="17"/>
      <c r="D67" s="16" t="s">
        <v>87</v>
      </c>
      <c r="E67" s="17" t="s">
        <v>99</v>
      </c>
      <c r="F67" s="18">
        <f>$F$9+(A67*"1:0:0"/$F$2)</f>
        <v>0.63808479532163742</v>
      </c>
      <c r="G67" s="18">
        <f>$G$9+(A67*"1:0:0"/$G$2)</f>
        <v>0.63309027777777771</v>
      </c>
      <c r="H67" s="18">
        <f>$H$9+(A67*"1:0:0"/$H$2)</f>
        <v>0.62857142857142856</v>
      </c>
    </row>
    <row r="68" spans="1:8" ht="15.75" thickBot="1" x14ac:dyDescent="0.3">
      <c r="A68" s="16">
        <v>91.9</v>
      </c>
      <c r="B68" s="16">
        <f t="shared" si="4"/>
        <v>16.099999999999994</v>
      </c>
      <c r="C68" s="17"/>
      <c r="D68" s="16" t="s">
        <v>88</v>
      </c>
      <c r="E68" s="17" t="s">
        <v>70</v>
      </c>
      <c r="F68" s="18">
        <f t="shared" ref="F68:F69" si="5">$F$9+(A68*"1:0:0"/$F$2)</f>
        <v>0.63896198830409356</v>
      </c>
      <c r="G68" s="18">
        <f t="shared" ref="G68:G69" si="6">$G$9+(A68*"1:0:0"/$G$2)</f>
        <v>0.63392361111111106</v>
      </c>
      <c r="H68" s="18">
        <f t="shared" ref="H68:H69" si="7">$H$9+(A68*"1:0:0"/$H$2)</f>
        <v>0.62936507936507935</v>
      </c>
    </row>
    <row r="69" spans="1:8" ht="15.75" thickBot="1" x14ac:dyDescent="0.3">
      <c r="A69" s="16">
        <v>95</v>
      </c>
      <c r="B69" s="16">
        <f t="shared" si="4"/>
        <v>13</v>
      </c>
      <c r="C69" s="17"/>
      <c r="D69" s="16"/>
      <c r="E69" s="17" t="s">
        <v>100</v>
      </c>
      <c r="F69" s="18">
        <f t="shared" si="5"/>
        <v>0.64236111111111105</v>
      </c>
      <c r="G69" s="18">
        <f t="shared" si="6"/>
        <v>0.63715277777777779</v>
      </c>
      <c r="H69" s="18">
        <f t="shared" si="7"/>
        <v>0.63244047619047616</v>
      </c>
    </row>
    <row r="70" spans="1:8" ht="15.75" thickBot="1" x14ac:dyDescent="0.3">
      <c r="A70" s="16">
        <v>97.1</v>
      </c>
      <c r="B70" s="16">
        <f t="shared" si="4"/>
        <v>10.900000000000006</v>
      </c>
      <c r="C70" s="17"/>
      <c r="D70" s="16"/>
      <c r="E70" s="17" t="s">
        <v>69</v>
      </c>
      <c r="F70" s="18">
        <f t="shared" ref="F70" si="8">$F$9+(A70*"1:0:0"/$F$2)</f>
        <v>0.64466374269005844</v>
      </c>
      <c r="G70" s="18">
        <f t="shared" ref="G70" si="9">$G$9+(A70*"1:0:0"/$G$2)</f>
        <v>0.63934027777777769</v>
      </c>
      <c r="H70" s="18">
        <f t="shared" ref="H70" si="10">$H$9+(A70*"1:0:0"/$H$2)</f>
        <v>0.63452380952380949</v>
      </c>
    </row>
    <row r="71" spans="1:8" ht="15.75" thickBot="1" x14ac:dyDescent="0.3">
      <c r="A71" s="16">
        <v>97.9</v>
      </c>
      <c r="B71" s="16">
        <f t="shared" si="4"/>
        <v>10.099999999999994</v>
      </c>
      <c r="C71" s="17"/>
      <c r="D71" s="16" t="s">
        <v>41</v>
      </c>
      <c r="E71" s="17" t="s">
        <v>71</v>
      </c>
      <c r="F71" s="18">
        <f t="shared" ref="F71:F73" si="11">$F$9+(A71*"1:0:0"/$F$2)</f>
        <v>0.64554093567251458</v>
      </c>
      <c r="G71" s="18">
        <f t="shared" ref="G71:G73" si="12">$G$9+(A71*"1:0:0"/$G$2)</f>
        <v>0.64017361111111104</v>
      </c>
      <c r="H71" s="18">
        <f t="shared" ref="H71:H73" si="13">$H$9+(A71*"1:0:0"/$H$2)</f>
        <v>0.63531746031746028</v>
      </c>
    </row>
    <row r="72" spans="1:8" ht="15.75" thickBot="1" x14ac:dyDescent="0.3">
      <c r="A72" s="16">
        <v>98.7</v>
      </c>
      <c r="B72" s="16">
        <f t="shared" si="4"/>
        <v>9.2999999999999972</v>
      </c>
      <c r="C72" s="17"/>
      <c r="D72" s="16"/>
      <c r="E72" s="17" t="s">
        <v>101</v>
      </c>
      <c r="F72" s="18">
        <f t="shared" si="11"/>
        <v>0.64641812865497073</v>
      </c>
      <c r="G72" s="18">
        <f t="shared" si="12"/>
        <v>0.64100694444444439</v>
      </c>
      <c r="H72" s="18">
        <f t="shared" si="13"/>
        <v>0.63611111111111107</v>
      </c>
    </row>
    <row r="73" spans="1:8" ht="15.75" thickBot="1" x14ac:dyDescent="0.3">
      <c r="A73" s="16">
        <v>100</v>
      </c>
      <c r="B73" s="16">
        <f t="shared" si="4"/>
        <v>8</v>
      </c>
      <c r="C73" s="17"/>
      <c r="D73" s="16"/>
      <c r="E73" s="17" t="s">
        <v>102</v>
      </c>
      <c r="F73" s="18">
        <f t="shared" si="11"/>
        <v>0.64784356725146197</v>
      </c>
      <c r="G73" s="18">
        <f t="shared" si="12"/>
        <v>0.64236111111111105</v>
      </c>
      <c r="H73" s="18">
        <f t="shared" si="13"/>
        <v>0.63740079365079361</v>
      </c>
    </row>
    <row r="74" spans="1:8" ht="15.75" thickBot="1" x14ac:dyDescent="0.3">
      <c r="A74" s="16">
        <v>101.6</v>
      </c>
      <c r="B74" s="16">
        <f t="shared" si="4"/>
        <v>6.4000000000000057</v>
      </c>
      <c r="C74" s="17"/>
      <c r="D74" s="16"/>
      <c r="E74" s="17" t="s">
        <v>90</v>
      </c>
      <c r="F74" s="18">
        <f t="shared" ref="F74:F76" si="14">$F$9+(A74*"1:0:0"/$F$2)</f>
        <v>0.64959795321637426</v>
      </c>
      <c r="G74" s="18">
        <f t="shared" ref="G74:G76" si="15">$G$9+(A74*"1:0:0"/$G$2)</f>
        <v>0.64402777777777775</v>
      </c>
      <c r="H74" s="18">
        <f t="shared" ref="H74:H76" si="16">$H$9+(A74*"1:0:0"/$H$2)</f>
        <v>0.63898809523809519</v>
      </c>
    </row>
    <row r="75" spans="1:8" ht="15.75" thickBot="1" x14ac:dyDescent="0.3">
      <c r="A75" s="16">
        <v>101.7</v>
      </c>
      <c r="B75" s="16">
        <f t="shared" si="4"/>
        <v>6.2999999999999972</v>
      </c>
      <c r="C75" s="17"/>
      <c r="D75" s="16"/>
      <c r="E75" s="17" t="s">
        <v>103</v>
      </c>
      <c r="F75" s="18">
        <f t="shared" si="14"/>
        <v>0.64970760233918123</v>
      </c>
      <c r="G75" s="18">
        <f t="shared" si="15"/>
        <v>0.64413194444444444</v>
      </c>
      <c r="H75" s="18">
        <f t="shared" si="16"/>
        <v>0.63908730158730154</v>
      </c>
    </row>
    <row r="76" spans="1:8" ht="15.75" thickBot="1" x14ac:dyDescent="0.3">
      <c r="A76" s="16">
        <v>103.9</v>
      </c>
      <c r="B76" s="16">
        <f t="shared" si="4"/>
        <v>4.0999999999999943</v>
      </c>
      <c r="C76" s="17"/>
      <c r="D76" s="16"/>
      <c r="E76" s="17" t="s">
        <v>104</v>
      </c>
      <c r="F76" s="18">
        <f t="shared" si="14"/>
        <v>0.6521198830409356</v>
      </c>
      <c r="G76" s="18">
        <f t="shared" si="15"/>
        <v>0.64642361111111113</v>
      </c>
      <c r="H76" s="18">
        <f t="shared" si="16"/>
        <v>0.64126984126984121</v>
      </c>
    </row>
    <row r="77" spans="1:8" ht="15.75" thickBot="1" x14ac:dyDescent="0.3">
      <c r="A77" s="16">
        <v>104.3</v>
      </c>
      <c r="B77" s="16">
        <f t="shared" si="4"/>
        <v>3.7000000000000028</v>
      </c>
      <c r="C77" s="17"/>
      <c r="D77" s="16"/>
      <c r="E77" s="27" t="s">
        <v>72</v>
      </c>
      <c r="F77" s="18">
        <f t="shared" ref="F77:F78" si="17">$F$9+(A77*"1:0:0"/$F$2)</f>
        <v>0.65255847953216373</v>
      </c>
      <c r="G77" s="18">
        <f t="shared" ref="G77:G78" si="18">$G$9+(A77*"1:0:0"/$G$2)</f>
        <v>0.64684027777777775</v>
      </c>
      <c r="H77" s="18">
        <f t="shared" ref="H77:H78" si="19">$H$9+(A77*"1:0:0"/$H$2)</f>
        <v>0.64166666666666661</v>
      </c>
    </row>
    <row r="78" spans="1:8" ht="15.75" thickBot="1" x14ac:dyDescent="0.3">
      <c r="A78" s="16">
        <v>104.4</v>
      </c>
      <c r="B78" s="16">
        <f t="shared" si="4"/>
        <v>3.5999999999999943</v>
      </c>
      <c r="C78" s="17"/>
      <c r="D78" s="16" t="s">
        <v>89</v>
      </c>
      <c r="E78" s="27" t="s">
        <v>78</v>
      </c>
      <c r="F78" s="18">
        <f t="shared" si="17"/>
        <v>0.6526681286549707</v>
      </c>
      <c r="G78" s="18">
        <f t="shared" si="18"/>
        <v>0.64694444444444443</v>
      </c>
      <c r="H78" s="18">
        <f t="shared" si="19"/>
        <v>0.64176587301587296</v>
      </c>
    </row>
    <row r="79" spans="1:8" ht="15.75" thickBot="1" x14ac:dyDescent="0.3">
      <c r="A79" s="16">
        <v>105.4</v>
      </c>
      <c r="B79" s="16">
        <f t="shared" si="4"/>
        <v>2.5999999999999943</v>
      </c>
      <c r="C79" s="17"/>
      <c r="D79" s="16"/>
      <c r="E79" s="17" t="s">
        <v>40</v>
      </c>
      <c r="F79" s="18">
        <f t="shared" ref="F79:F80" si="20">$F$9+(A79*"1:0:0"/$F$2)</f>
        <v>0.65376461988304091</v>
      </c>
      <c r="G79" s="18">
        <f t="shared" ref="G79:G80" si="21">$G$9+(A79*"1:0:0"/$G$2)</f>
        <v>0.64798611111111104</v>
      </c>
      <c r="H79" s="18">
        <f t="shared" ref="H79:H80" si="22">$H$9+(A79*"1:0:0"/$H$2)</f>
        <v>0.64275793650793644</v>
      </c>
    </row>
    <row r="80" spans="1:8" s="36" customFormat="1" ht="15.75" thickBot="1" x14ac:dyDescent="0.3">
      <c r="A80" s="33">
        <v>105.5</v>
      </c>
      <c r="B80" s="33">
        <v>2.5</v>
      </c>
      <c r="C80" s="34"/>
      <c r="D80" s="33"/>
      <c r="E80" s="34" t="s">
        <v>74</v>
      </c>
      <c r="F80" s="43">
        <f t="shared" si="20"/>
        <v>0.65387426900584789</v>
      </c>
      <c r="G80" s="43">
        <f t="shared" si="21"/>
        <v>0.64809027777777772</v>
      </c>
      <c r="H80" s="43">
        <f t="shared" si="22"/>
        <v>0.64285714285714279</v>
      </c>
    </row>
    <row r="81" spans="1:8" ht="15.75" thickBot="1" x14ac:dyDescent="0.3">
      <c r="A81" s="16">
        <v>107</v>
      </c>
      <c r="B81" s="16">
        <f t="shared" si="4"/>
        <v>1</v>
      </c>
      <c r="C81" s="17"/>
      <c r="D81" s="16" t="s">
        <v>37</v>
      </c>
      <c r="E81" s="17" t="s">
        <v>79</v>
      </c>
      <c r="F81" s="18">
        <f t="shared" ref="F81" si="23">$F$9+(A81*"1:0:0"/$F$2)</f>
        <v>0.6555190058479532</v>
      </c>
      <c r="G81" s="18">
        <f t="shared" ref="G81" si="24">$G$9+(A81*"1:0:0"/$G$2)</f>
        <v>0.64965277777777775</v>
      </c>
      <c r="H81" s="18">
        <f t="shared" ref="H81" si="25">$H$9+(A81*"1:0:0"/$H$2)</f>
        <v>0.64434523809523803</v>
      </c>
    </row>
    <row r="82" spans="1:8" ht="15.75" thickBot="1" x14ac:dyDescent="0.3">
      <c r="A82" s="39">
        <v>107.3</v>
      </c>
      <c r="B82" s="16">
        <f t="shared" si="4"/>
        <v>0.70000000000000284</v>
      </c>
      <c r="C82" s="17"/>
      <c r="D82" s="16"/>
      <c r="E82" s="17" t="s">
        <v>73</v>
      </c>
      <c r="F82" s="18">
        <f t="shared" ref="F82:F84" si="26">$F$9+(A82*"1:0:0"/$F$2)</f>
        <v>0.65584795321637424</v>
      </c>
      <c r="G82" s="18">
        <f t="shared" ref="G82:G84" si="27">$G$9+(A82*"1:0:0"/$G$2)</f>
        <v>0.64996527777777779</v>
      </c>
      <c r="H82" s="18">
        <f t="shared" ref="H82:H84" si="28">$H$9+(A82*"1:0:0"/$H$2)</f>
        <v>0.64464285714285707</v>
      </c>
    </row>
    <row r="83" spans="1:8" ht="16.5" thickBot="1" x14ac:dyDescent="0.3">
      <c r="A83" s="16"/>
      <c r="B83" s="16"/>
      <c r="C83" s="28"/>
      <c r="D83" s="26"/>
      <c r="E83" s="17" t="s">
        <v>75</v>
      </c>
      <c r="F83" s="18"/>
      <c r="G83" s="18"/>
      <c r="H83" s="18"/>
    </row>
    <row r="84" spans="1:8" ht="15.75" thickBot="1" x14ac:dyDescent="0.3">
      <c r="A84" s="16">
        <v>107.6</v>
      </c>
      <c r="B84" s="16">
        <f t="shared" si="4"/>
        <v>0.40000000000000568</v>
      </c>
      <c r="C84" s="17"/>
      <c r="D84" s="16"/>
      <c r="E84" s="17" t="s">
        <v>80</v>
      </c>
      <c r="F84" s="18">
        <f t="shared" si="26"/>
        <v>0.65617690058479528</v>
      </c>
      <c r="G84" s="18">
        <f t="shared" si="27"/>
        <v>0.65027777777777773</v>
      </c>
      <c r="H84" s="18">
        <f t="shared" si="28"/>
        <v>0.64494047619047612</v>
      </c>
    </row>
    <row r="85" spans="1:8" ht="23.1" customHeight="1" thickBot="1" x14ac:dyDescent="0.3">
      <c r="A85" s="29">
        <v>108</v>
      </c>
      <c r="B85" s="29">
        <v>0</v>
      </c>
      <c r="C85" s="30"/>
      <c r="D85" s="29"/>
      <c r="E85" s="31" t="s">
        <v>76</v>
      </c>
      <c r="F85" s="44">
        <f t="shared" ref="F85" si="29">$F$9+(A85*"1:0:0"/$F$2)</f>
        <v>0.6566154970760234</v>
      </c>
      <c r="G85" s="44">
        <f t="shared" ref="G85" si="30">$G$9+(A85*"1:0:0"/$G$2)</f>
        <v>0.65069444444444446</v>
      </c>
      <c r="H85" s="44">
        <f t="shared" ref="H85" si="31">$H$9+(A85*"1:0:0"/$H$2)</f>
        <v>0.64533730158730152</v>
      </c>
    </row>
  </sheetData>
  <mergeCells count="6">
    <mergeCell ref="A39:H39"/>
    <mergeCell ref="A1:B1"/>
    <mergeCell ref="D1:E2"/>
    <mergeCell ref="F1:H1"/>
    <mergeCell ref="A3:H3"/>
    <mergeCell ref="A22:H22"/>
  </mergeCells>
  <pageMargins left="0.7" right="0.7" top="0.75" bottom="0.75" header="0.3" footer="0.3"/>
  <pageSetup paperSize="9" scale="73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2468b621-802f-40e9-af39-bcb9e506a043}" enabled="1" method="Standard" siteId="{61b7c666-7f1f-45b5-b4ae-fe7373641f03}" contentBits="0" removed="0"/>
  <clbl:label id="{90754b47-c413-4aa1-bfc3-c33089241f4f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Delandre, Cedric</dc:creator>
  <cp:lastModifiedBy>Benoît GREGORY</cp:lastModifiedBy>
  <cp:lastPrinted>2025-07-02T12:12:07Z</cp:lastPrinted>
  <dcterms:created xsi:type="dcterms:W3CDTF">2025-05-31T15:33:39Z</dcterms:created>
  <dcterms:modified xsi:type="dcterms:W3CDTF">2026-08-20T13:34:05Z</dcterms:modified>
</cp:coreProperties>
</file>